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eting/Desktop/Triathlons virtuels/Course virtuelle/Résultat/"/>
    </mc:Choice>
  </mc:AlternateContent>
  <xr:revisionPtr revIDLastSave="0" documentId="13_ncr:1_{C98C3C85-A48B-3142-BBD5-5AB8B0988086}" xr6:coauthVersionLast="36" xr6:coauthVersionMax="36" xr10:uidLastSave="{00000000-0000-0000-0000-000000000000}"/>
  <bookViews>
    <workbookView xWindow="0" yWindow="460" windowWidth="25600" windowHeight="15540" xr2:uid="{3D51055A-B843-F74C-9DDB-7AD62C31288D}"/>
  </bookViews>
  <sheets>
    <sheet name="Résultats étape 3 - Femmes" sheetId="1" r:id="rId1"/>
    <sheet name="Résultats étape 3 - Hommes" sheetId="2" r:id="rId2"/>
  </sheets>
  <definedNames>
    <definedName name="_xlnm._FilterDatabase" localSheetId="0" hidden="1">'Résultats étape 3 - Femmes'!$A$2:$AO$2</definedName>
    <definedName name="_xlnm._FilterDatabase" localSheetId="1" hidden="1">'Résultats étape 3 - Hommes'!$A$2:$AO$2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04" i="2" l="1"/>
  <c r="Y104" i="2"/>
  <c r="O104" i="2"/>
  <c r="AN103" i="2"/>
  <c r="O103" i="2"/>
  <c r="AN102" i="2"/>
  <c r="O102" i="2"/>
  <c r="AN101" i="2"/>
  <c r="O101" i="2"/>
  <c r="AN100" i="2"/>
  <c r="Y100" i="2"/>
  <c r="O100" i="2"/>
  <c r="AN99" i="2"/>
  <c r="O99" i="2"/>
  <c r="AN98" i="2"/>
  <c r="Y98" i="2"/>
  <c r="O98" i="2"/>
  <c r="AN97" i="2"/>
  <c r="O97" i="2"/>
  <c r="AN96" i="2"/>
  <c r="Y96" i="2"/>
  <c r="O96" i="2"/>
  <c r="AN95" i="2"/>
  <c r="Y95" i="2"/>
  <c r="O95" i="2"/>
  <c r="AN94" i="2"/>
  <c r="O94" i="2"/>
  <c r="AN93" i="2"/>
  <c r="Y93" i="2"/>
  <c r="AN92" i="2"/>
  <c r="O92" i="2"/>
  <c r="AN91" i="2"/>
  <c r="O91" i="2"/>
  <c r="AN90" i="2"/>
  <c r="Y90" i="2"/>
  <c r="O90" i="2"/>
  <c r="AN89" i="2"/>
  <c r="Y89" i="2"/>
  <c r="O89" i="2"/>
  <c r="AN88" i="2"/>
  <c r="O88" i="2"/>
  <c r="AN87" i="2"/>
  <c r="Y87" i="2"/>
  <c r="O87" i="2"/>
  <c r="AN86" i="2"/>
  <c r="Y86" i="2"/>
  <c r="O86" i="2"/>
  <c r="AN85" i="2"/>
  <c r="Y85" i="2"/>
  <c r="O85" i="2"/>
  <c r="AN84" i="2"/>
  <c r="O84" i="2"/>
  <c r="AN83" i="2"/>
  <c r="Y83" i="2"/>
  <c r="AN82" i="2"/>
  <c r="AM82" i="2"/>
  <c r="AL82" i="2"/>
  <c r="AG82" i="2"/>
  <c r="Y82" i="2"/>
  <c r="O82" i="2"/>
  <c r="AN81" i="2"/>
  <c r="AG81" i="2"/>
  <c r="AN80" i="2"/>
  <c r="AG80" i="2"/>
  <c r="Y80" i="2"/>
  <c r="AN79" i="2"/>
  <c r="AG79" i="2"/>
  <c r="Y79" i="2"/>
  <c r="AN78" i="2"/>
  <c r="AG78" i="2"/>
  <c r="Y78" i="2"/>
  <c r="AN77" i="2"/>
  <c r="AG77" i="2"/>
  <c r="O77" i="2"/>
  <c r="AN76" i="2"/>
  <c r="AM76" i="2"/>
  <c r="AL76" i="2"/>
  <c r="AG76" i="2"/>
  <c r="Y76" i="2"/>
  <c r="O76" i="2"/>
  <c r="AN75" i="2"/>
  <c r="AG75" i="2"/>
  <c r="Y75" i="2"/>
  <c r="AN74" i="2"/>
  <c r="AL74" i="2"/>
  <c r="AM74" i="2" s="1"/>
  <c r="AG74" i="2"/>
  <c r="Y74" i="2"/>
  <c r="O74" i="2"/>
  <c r="AN73" i="2"/>
  <c r="AL73" i="2"/>
  <c r="AM73" i="2" s="1"/>
  <c r="AG73" i="2"/>
  <c r="Y73" i="2"/>
  <c r="O73" i="2"/>
  <c r="AN72" i="2"/>
  <c r="AL72" i="2"/>
  <c r="AM72" i="2" s="1"/>
  <c r="AG72" i="2"/>
  <c r="Y72" i="2"/>
  <c r="O72" i="2"/>
  <c r="AN71" i="2"/>
  <c r="AM71" i="2"/>
  <c r="AL71" i="2"/>
  <c r="AG71" i="2"/>
  <c r="Y71" i="2"/>
  <c r="O71" i="2"/>
  <c r="AN70" i="2"/>
  <c r="AG70" i="2"/>
  <c r="AN69" i="2"/>
  <c r="AM69" i="2"/>
  <c r="AL69" i="2"/>
  <c r="AG69" i="2"/>
  <c r="Y69" i="2"/>
  <c r="O69" i="2"/>
  <c r="AN68" i="2"/>
  <c r="AG68" i="2"/>
  <c r="AN67" i="2"/>
  <c r="AG67" i="2"/>
  <c r="O67" i="2"/>
  <c r="AN66" i="2"/>
  <c r="AG66" i="2"/>
  <c r="Y66" i="2"/>
  <c r="AN65" i="2"/>
  <c r="AL65" i="2"/>
  <c r="AM65" i="2" s="1"/>
  <c r="AG65" i="2"/>
  <c r="Y65" i="2"/>
  <c r="O65" i="2"/>
  <c r="AN64" i="2"/>
  <c r="AG64" i="2"/>
  <c r="Y64" i="2"/>
  <c r="AN63" i="2"/>
  <c r="AG63" i="2"/>
  <c r="O63" i="2"/>
  <c r="AN62" i="2"/>
  <c r="AL62" i="2"/>
  <c r="AM62" i="2" s="1"/>
  <c r="AG62" i="2"/>
  <c r="Y62" i="2"/>
  <c r="O62" i="2"/>
  <c r="AN61" i="2"/>
  <c r="AM61" i="2"/>
  <c r="AL61" i="2"/>
  <c r="AG61" i="2"/>
  <c r="Y61" i="2"/>
  <c r="O61" i="2"/>
  <c r="AN60" i="2"/>
  <c r="AG60" i="2"/>
  <c r="Y60" i="2"/>
  <c r="AN59" i="2"/>
  <c r="AM59" i="2"/>
  <c r="AL59" i="2"/>
  <c r="AG59" i="2"/>
  <c r="Y59" i="2"/>
  <c r="O59" i="2"/>
  <c r="AN58" i="2"/>
  <c r="AL58" i="2"/>
  <c r="AM58" i="2" s="1"/>
  <c r="AG58" i="2"/>
  <c r="Y58" i="2"/>
  <c r="O58" i="2"/>
  <c r="AN57" i="2"/>
  <c r="AM57" i="2"/>
  <c r="AL57" i="2"/>
  <c r="AG57" i="2"/>
  <c r="Y57" i="2"/>
  <c r="O57" i="2"/>
  <c r="AN56" i="2"/>
  <c r="AL56" i="2"/>
  <c r="AM56" i="2" s="1"/>
  <c r="AG56" i="2"/>
  <c r="Y56" i="2"/>
  <c r="O56" i="2"/>
  <c r="AN55" i="2"/>
  <c r="AM55" i="2"/>
  <c r="AL55" i="2"/>
  <c r="AG55" i="2"/>
  <c r="Y55" i="2"/>
  <c r="O55" i="2"/>
  <c r="AN54" i="2"/>
  <c r="AG54" i="2"/>
  <c r="Y54" i="2"/>
  <c r="AN53" i="2"/>
  <c r="AL53" i="2"/>
  <c r="AM53" i="2" s="1"/>
  <c r="AG53" i="2"/>
  <c r="Y53" i="2"/>
  <c r="O53" i="2"/>
  <c r="AN52" i="2"/>
  <c r="AM52" i="2"/>
  <c r="AL52" i="2"/>
  <c r="AG52" i="2"/>
  <c r="Y52" i="2"/>
  <c r="O52" i="2"/>
  <c r="AN51" i="2"/>
  <c r="AL51" i="2"/>
  <c r="AM51" i="2" s="1"/>
  <c r="AG51" i="2"/>
  <c r="Y51" i="2"/>
  <c r="O51" i="2"/>
  <c r="AN50" i="2"/>
  <c r="AG50" i="2"/>
  <c r="O50" i="2"/>
  <c r="AN49" i="2"/>
  <c r="AG49" i="2"/>
  <c r="Y49" i="2"/>
  <c r="AN48" i="2"/>
  <c r="AL48" i="2"/>
  <c r="AM48" i="2" s="1"/>
  <c r="AG48" i="2"/>
  <c r="Y48" i="2"/>
  <c r="O48" i="2"/>
  <c r="AN47" i="2"/>
  <c r="AM47" i="2"/>
  <c r="AL47" i="2"/>
  <c r="AG47" i="2"/>
  <c r="Y47" i="2"/>
  <c r="O47" i="2"/>
  <c r="AN46" i="2"/>
  <c r="AG46" i="2"/>
  <c r="AN45" i="2"/>
  <c r="AM45" i="2"/>
  <c r="AL45" i="2"/>
  <c r="AG45" i="2"/>
  <c r="Y45" i="2"/>
  <c r="O45" i="2"/>
  <c r="AN44" i="2"/>
  <c r="AL44" i="2"/>
  <c r="AM44" i="2" s="1"/>
  <c r="AG44" i="2"/>
  <c r="Y44" i="2"/>
  <c r="O44" i="2"/>
  <c r="AN43" i="2"/>
  <c r="AG43" i="2"/>
  <c r="O43" i="2"/>
  <c r="AN42" i="2"/>
  <c r="AL42" i="2"/>
  <c r="AM42" i="2" s="1"/>
  <c r="AG42" i="2"/>
  <c r="Y42" i="2"/>
  <c r="O42" i="2"/>
  <c r="AN41" i="2"/>
  <c r="AM41" i="2"/>
  <c r="AL41" i="2"/>
  <c r="AG41" i="2"/>
  <c r="Y41" i="2"/>
  <c r="O41" i="2"/>
  <c r="AN40" i="2"/>
  <c r="AL40" i="2"/>
  <c r="AM40" i="2" s="1"/>
  <c r="AG40" i="2"/>
  <c r="Y40" i="2"/>
  <c r="O40" i="2"/>
  <c r="AN39" i="2"/>
  <c r="AM39" i="2"/>
  <c r="AL39" i="2"/>
  <c r="AG39" i="2"/>
  <c r="Y39" i="2"/>
  <c r="O39" i="2"/>
  <c r="AN38" i="2"/>
  <c r="AG38" i="2"/>
  <c r="O38" i="2"/>
  <c r="AN37" i="2"/>
  <c r="AG37" i="2"/>
  <c r="AN36" i="2"/>
  <c r="AG36" i="2"/>
  <c r="O36" i="2"/>
  <c r="AN35" i="2"/>
  <c r="AL35" i="2"/>
  <c r="AM35" i="2" s="1"/>
  <c r="AG35" i="2"/>
  <c r="Y35" i="2"/>
  <c r="O35" i="2"/>
  <c r="AN34" i="2"/>
  <c r="AM34" i="2"/>
  <c r="AL34" i="2"/>
  <c r="AG34" i="2"/>
  <c r="Y34" i="2"/>
  <c r="O34" i="2"/>
  <c r="AO33" i="2"/>
  <c r="AN33" i="2"/>
  <c r="AM33" i="2"/>
  <c r="AL33" i="2"/>
  <c r="AG33" i="2"/>
  <c r="Y33" i="2"/>
  <c r="O33" i="2"/>
  <c r="AN32" i="2"/>
  <c r="AL32" i="2"/>
  <c r="AM32" i="2" s="1"/>
  <c r="AG32" i="2"/>
  <c r="Y32" i="2"/>
  <c r="O32" i="2"/>
  <c r="AN31" i="2"/>
  <c r="AM31" i="2"/>
  <c r="AL31" i="2"/>
  <c r="AG31" i="2"/>
  <c r="Y31" i="2"/>
  <c r="O31" i="2"/>
  <c r="AN30" i="2"/>
  <c r="AL30" i="2"/>
  <c r="AM30" i="2" s="1"/>
  <c r="AG30" i="2"/>
  <c r="Y30" i="2"/>
  <c r="O30" i="2"/>
  <c r="AN29" i="2"/>
  <c r="AG29" i="2"/>
  <c r="AN28" i="2"/>
  <c r="AL28" i="2"/>
  <c r="AM28" i="2" s="1"/>
  <c r="AG28" i="2"/>
  <c r="Y28" i="2"/>
  <c r="O28" i="2"/>
  <c r="AN27" i="2"/>
  <c r="AM27" i="2"/>
  <c r="AL27" i="2"/>
  <c r="AG27" i="2"/>
  <c r="Y27" i="2"/>
  <c r="O27" i="2"/>
  <c r="AN26" i="2"/>
  <c r="AL26" i="2"/>
  <c r="AM26" i="2" s="1"/>
  <c r="AG26" i="2"/>
  <c r="Y26" i="2"/>
  <c r="O26" i="2"/>
  <c r="AN25" i="2"/>
  <c r="AL25" i="2"/>
  <c r="AM25" i="2" s="1"/>
  <c r="AG25" i="2"/>
  <c r="Y25" i="2"/>
  <c r="O25" i="2"/>
  <c r="AN24" i="2"/>
  <c r="AG24" i="2"/>
  <c r="O24" i="2"/>
  <c r="AN23" i="2"/>
  <c r="AG23" i="2"/>
  <c r="Y23" i="2"/>
  <c r="AN22" i="2"/>
  <c r="AL22" i="2"/>
  <c r="AM22" i="2" s="1"/>
  <c r="AG22" i="2"/>
  <c r="Y22" i="2"/>
  <c r="O22" i="2"/>
  <c r="AN21" i="2"/>
  <c r="AG21" i="2"/>
  <c r="O21" i="2"/>
  <c r="AO20" i="2"/>
  <c r="AN20" i="2"/>
  <c r="AL20" i="2"/>
  <c r="AM20" i="2" s="1"/>
  <c r="AG20" i="2"/>
  <c r="Y20" i="2"/>
  <c r="O20" i="2"/>
  <c r="AN19" i="2"/>
  <c r="AL19" i="2"/>
  <c r="AM19" i="2" s="1"/>
  <c r="AG19" i="2"/>
  <c r="Y19" i="2"/>
  <c r="O19" i="2"/>
  <c r="AN18" i="2"/>
  <c r="AL18" i="2"/>
  <c r="AM18" i="2" s="1"/>
  <c r="AG18" i="2"/>
  <c r="Y18" i="2"/>
  <c r="O18" i="2"/>
  <c r="AN17" i="2"/>
  <c r="AL17" i="2"/>
  <c r="AM17" i="2" s="1"/>
  <c r="AG17" i="2"/>
  <c r="Y17" i="2"/>
  <c r="O17" i="2"/>
  <c r="AO16" i="2"/>
  <c r="AN16" i="2"/>
  <c r="AL16" i="2"/>
  <c r="AM16" i="2" s="1"/>
  <c r="AG16" i="2"/>
  <c r="Y16" i="2"/>
  <c r="O16" i="2"/>
  <c r="AN15" i="2"/>
  <c r="AM15" i="2"/>
  <c r="AL15" i="2"/>
  <c r="AG15" i="2"/>
  <c r="Y15" i="2"/>
  <c r="O15" i="2"/>
  <c r="AN14" i="2"/>
  <c r="AL14" i="2"/>
  <c r="AM14" i="2" s="1"/>
  <c r="AG14" i="2"/>
  <c r="Y14" i="2"/>
  <c r="O14" i="2"/>
  <c r="AO13" i="2"/>
  <c r="AN13" i="2"/>
  <c r="AL13" i="2"/>
  <c r="AM13" i="2" s="1"/>
  <c r="AG13" i="2"/>
  <c r="Y13" i="2"/>
  <c r="O13" i="2"/>
  <c r="AN12" i="2"/>
  <c r="AG12" i="2"/>
  <c r="U12" i="2"/>
  <c r="O12" i="2"/>
  <c r="AO11" i="2"/>
  <c r="AN11" i="2"/>
  <c r="AG11" i="2"/>
  <c r="Y11" i="2"/>
  <c r="AN10" i="2"/>
  <c r="AM10" i="2"/>
  <c r="AL10" i="2"/>
  <c r="AG10" i="2"/>
  <c r="Y10" i="2"/>
  <c r="U10" i="2"/>
  <c r="AO10" i="2" s="1"/>
  <c r="O10" i="2"/>
  <c r="AN9" i="2"/>
  <c r="AG9" i="2"/>
  <c r="O9" i="2"/>
  <c r="AO8" i="2"/>
  <c r="AN8" i="2"/>
  <c r="AG8" i="2"/>
  <c r="Y8" i="2"/>
  <c r="AO7" i="2"/>
  <c r="AN7" i="2"/>
  <c r="AL7" i="2"/>
  <c r="AM7" i="2" s="1"/>
  <c r="AG7" i="2"/>
  <c r="Y7" i="2"/>
  <c r="O7" i="2"/>
  <c r="AO6" i="2"/>
  <c r="AN6" i="2"/>
  <c r="AL6" i="2"/>
  <c r="AM6" i="2" s="1"/>
  <c r="AG6" i="2"/>
  <c r="Y6" i="2"/>
  <c r="O6" i="2"/>
  <c r="AN5" i="2"/>
  <c r="AM5" i="2"/>
  <c r="AL5" i="2"/>
  <c r="AG5" i="2"/>
  <c r="Y5" i="2"/>
  <c r="O5" i="2"/>
  <c r="AN4" i="2"/>
  <c r="AL4" i="2"/>
  <c r="AM4" i="2" s="1"/>
  <c r="AG4" i="2"/>
  <c r="Y4" i="2"/>
  <c r="U4" i="2"/>
  <c r="AO4" i="2" s="1"/>
  <c r="O4" i="2"/>
  <c r="AO3" i="2"/>
  <c r="AN3" i="2"/>
  <c r="AL3" i="2"/>
  <c r="AG3" i="2"/>
  <c r="O3" i="2"/>
  <c r="AN55" i="1"/>
  <c r="O55" i="1"/>
  <c r="AN54" i="1"/>
  <c r="O54" i="1"/>
  <c r="AN53" i="1"/>
  <c r="O53" i="1"/>
  <c r="AN52" i="1"/>
  <c r="Y52" i="1"/>
  <c r="AN51" i="1"/>
  <c r="Y51" i="1"/>
  <c r="AN50" i="1"/>
  <c r="O50" i="1"/>
  <c r="AN49" i="1"/>
  <c r="Y49" i="1"/>
  <c r="O49" i="1"/>
  <c r="AN48" i="1"/>
  <c r="O48" i="1"/>
  <c r="AN47" i="1"/>
  <c r="Y47" i="1"/>
  <c r="AN46" i="1"/>
  <c r="O46" i="1"/>
  <c r="AN45" i="1"/>
  <c r="Y45" i="1"/>
  <c r="O45" i="1"/>
  <c r="AN44" i="1"/>
  <c r="Y44" i="1"/>
  <c r="O44" i="1"/>
  <c r="AN43" i="1"/>
  <c r="Y43" i="1"/>
  <c r="O43" i="1"/>
  <c r="AN42" i="1"/>
  <c r="AG42" i="1"/>
  <c r="AN41" i="1"/>
  <c r="AL41" i="1"/>
  <c r="AM41" i="1" s="1"/>
  <c r="AG41" i="1"/>
  <c r="Y41" i="1"/>
  <c r="O41" i="1"/>
  <c r="AN40" i="1"/>
  <c r="AL40" i="1"/>
  <c r="AM40" i="1" s="1"/>
  <c r="AG40" i="1"/>
  <c r="Y40" i="1"/>
  <c r="O40" i="1"/>
  <c r="AN39" i="1"/>
  <c r="AL39" i="1"/>
  <c r="AM39" i="1" s="1"/>
  <c r="AG39" i="1"/>
  <c r="Y39" i="1"/>
  <c r="O39" i="1"/>
  <c r="AN38" i="1"/>
  <c r="AL38" i="1"/>
  <c r="AM38" i="1" s="1"/>
  <c r="AG38" i="1"/>
  <c r="Y38" i="1"/>
  <c r="O38" i="1"/>
  <c r="AN37" i="1"/>
  <c r="AL37" i="1"/>
  <c r="AM37" i="1" s="1"/>
  <c r="AG37" i="1"/>
  <c r="Y37" i="1"/>
  <c r="O37" i="1"/>
  <c r="AN36" i="1"/>
  <c r="AG36" i="1"/>
  <c r="AN35" i="1"/>
  <c r="AL35" i="1"/>
  <c r="AM35" i="1" s="1"/>
  <c r="AG35" i="1"/>
  <c r="Y35" i="1"/>
  <c r="O35" i="1"/>
  <c r="AN34" i="1"/>
  <c r="AG34" i="1"/>
  <c r="Y34" i="1"/>
  <c r="AN33" i="1"/>
  <c r="AG33" i="1"/>
  <c r="AN32" i="1"/>
  <c r="AL32" i="1"/>
  <c r="AM32" i="1" s="1"/>
  <c r="AG32" i="1"/>
  <c r="Y32" i="1"/>
  <c r="O32" i="1"/>
  <c r="AN20" i="1"/>
  <c r="AL20" i="1"/>
  <c r="AM20" i="1" s="1"/>
  <c r="AG20" i="1"/>
  <c r="Y20" i="1"/>
  <c r="O20" i="1"/>
  <c r="AN30" i="1"/>
  <c r="AL30" i="1"/>
  <c r="AM30" i="1" s="1"/>
  <c r="AG30" i="1"/>
  <c r="Y30" i="1"/>
  <c r="O30" i="1"/>
  <c r="AN29" i="1"/>
  <c r="AL29" i="1"/>
  <c r="AM29" i="1" s="1"/>
  <c r="AG29" i="1"/>
  <c r="Y29" i="1"/>
  <c r="O29" i="1"/>
  <c r="AN28" i="1"/>
  <c r="AL28" i="1"/>
  <c r="AM28" i="1" s="1"/>
  <c r="AG28" i="1"/>
  <c r="Y28" i="1"/>
  <c r="O28" i="1"/>
  <c r="AO27" i="1"/>
  <c r="AN27" i="1"/>
  <c r="AL27" i="1"/>
  <c r="AM27" i="1" s="1"/>
  <c r="AG27" i="1"/>
  <c r="Y27" i="1"/>
  <c r="O27" i="1"/>
  <c r="AN26" i="1"/>
  <c r="AG26" i="1"/>
  <c r="O26" i="1"/>
  <c r="AN25" i="1"/>
  <c r="AL25" i="1"/>
  <c r="AM25" i="1" s="1"/>
  <c r="AG25" i="1"/>
  <c r="Y25" i="1"/>
  <c r="O25" i="1"/>
  <c r="AN24" i="1"/>
  <c r="AG24" i="1"/>
  <c r="Y24" i="1"/>
  <c r="AN23" i="1"/>
  <c r="AG23" i="1"/>
  <c r="AN22" i="1"/>
  <c r="AL22" i="1"/>
  <c r="AM22" i="1" s="1"/>
  <c r="AG22" i="1"/>
  <c r="Y22" i="1"/>
  <c r="O22" i="1"/>
  <c r="AN21" i="1"/>
  <c r="AL21" i="1"/>
  <c r="AM21" i="1" s="1"/>
  <c r="AG21" i="1"/>
  <c r="Y21" i="1"/>
  <c r="O21" i="1"/>
  <c r="AN31" i="1"/>
  <c r="AL31" i="1"/>
  <c r="AM31" i="1" s="1"/>
  <c r="AG31" i="1"/>
  <c r="Y31" i="1"/>
  <c r="O31" i="1"/>
  <c r="AN19" i="1"/>
  <c r="AG19" i="1"/>
  <c r="O19" i="1"/>
  <c r="AN18" i="1"/>
  <c r="AG18" i="1"/>
  <c r="AO17" i="1"/>
  <c r="AN17" i="1"/>
  <c r="AL17" i="1"/>
  <c r="AM17" i="1" s="1"/>
  <c r="AG17" i="1"/>
  <c r="Y17" i="1"/>
  <c r="O17" i="1"/>
  <c r="AN16" i="1"/>
  <c r="AL16" i="1"/>
  <c r="AM16" i="1" s="1"/>
  <c r="AG16" i="1"/>
  <c r="Y16" i="1"/>
  <c r="O16" i="1"/>
  <c r="AO15" i="1"/>
  <c r="AN15" i="1"/>
  <c r="AL15" i="1"/>
  <c r="AM15" i="1" s="1"/>
  <c r="AG15" i="1"/>
  <c r="Y15" i="1"/>
  <c r="O15" i="1"/>
  <c r="AN14" i="1"/>
  <c r="AL14" i="1"/>
  <c r="AM14" i="1" s="1"/>
  <c r="AG14" i="1"/>
  <c r="Y14" i="1"/>
  <c r="O14" i="1"/>
  <c r="AN13" i="1"/>
  <c r="AL13" i="1"/>
  <c r="AM13" i="1" s="1"/>
  <c r="AG13" i="1"/>
  <c r="Y13" i="1"/>
  <c r="U13" i="1"/>
  <c r="AO13" i="1" s="1"/>
  <c r="O13" i="1"/>
  <c r="AO12" i="1"/>
  <c r="AN12" i="1"/>
  <c r="AL12" i="1"/>
  <c r="AM12" i="1" s="1"/>
  <c r="AG12" i="1"/>
  <c r="Y12" i="1"/>
  <c r="O12" i="1"/>
  <c r="AN11" i="1"/>
  <c r="AL11" i="1"/>
  <c r="AM11" i="1" s="1"/>
  <c r="AG11" i="1"/>
  <c r="Y11" i="1"/>
  <c r="O11" i="1"/>
  <c r="AN10" i="1"/>
  <c r="AL10" i="1"/>
  <c r="AM10" i="1" s="1"/>
  <c r="AG10" i="1"/>
  <c r="Y10" i="1"/>
  <c r="O10" i="1"/>
  <c r="AN9" i="1"/>
  <c r="AL9" i="1"/>
  <c r="AM9" i="1" s="1"/>
  <c r="AG9" i="1"/>
  <c r="Y9" i="1"/>
  <c r="O9" i="1"/>
  <c r="AO8" i="1"/>
  <c r="AN8" i="1"/>
  <c r="AL8" i="1"/>
  <c r="AM8" i="1" s="1"/>
  <c r="AG8" i="1"/>
  <c r="Y8" i="1"/>
  <c r="O8" i="1"/>
  <c r="AO7" i="1"/>
  <c r="AN7" i="1"/>
  <c r="AL7" i="1"/>
  <c r="AM7" i="1" s="1"/>
  <c r="AG7" i="1"/>
  <c r="Y7" i="1"/>
  <c r="O7" i="1"/>
  <c r="AO6" i="1"/>
  <c r="AN6" i="1"/>
  <c r="AL6" i="1"/>
  <c r="AM6" i="1" s="1"/>
  <c r="AG6" i="1"/>
  <c r="Y6" i="1"/>
  <c r="O6" i="1"/>
  <c r="AN5" i="1"/>
  <c r="AL5" i="1"/>
  <c r="AM5" i="1" s="1"/>
  <c r="AG5" i="1"/>
  <c r="Y5" i="1"/>
  <c r="U5" i="1"/>
  <c r="AO5" i="1" s="1"/>
  <c r="O5" i="1"/>
  <c r="AN4" i="1"/>
  <c r="AL4" i="1"/>
  <c r="AG4" i="1"/>
  <c r="U4" i="1"/>
  <c r="AO4" i="1" s="1"/>
  <c r="AN3" i="1"/>
  <c r="AG3" i="1"/>
  <c r="U3" i="1"/>
  <c r="AO3" i="1" s="1"/>
  <c r="O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42" authorId="0" shapeId="0" xr:uid="{774FDEA8-7179-0D4E-8838-6CA1A37FC656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  <comment ref="J53" authorId="0" shapeId="0" xr:uid="{03599CCA-9574-434E-8CB1-C9611DC49897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80" authorId="0" shapeId="0" xr:uid="{C5CE962F-9B4F-F54F-82B1-5B6B76322ED5}">
      <text>
        <r>
          <rPr>
            <sz val="10"/>
            <color rgb="FF000000"/>
            <rFont val="Arial"/>
            <family val="2"/>
          </rPr>
          <t>Le participant a mis à jour cette valeur.</t>
        </r>
      </text>
    </comment>
  </commentList>
</comments>
</file>

<file path=xl/sharedStrings.xml><?xml version="1.0" encoding="utf-8"?>
<sst xmlns="http://schemas.openxmlformats.org/spreadsheetml/2006/main" count="1897" uniqueCount="701">
  <si>
    <t>Étape 1 - Richmond</t>
  </si>
  <si>
    <t>Étape 2 - Wattopia Mountain Route 30km</t>
  </si>
  <si>
    <t>Étape 3 - Greater London Flat - CLM individuel 18km</t>
  </si>
  <si>
    <t>Classement cumulatif</t>
  </si>
  <si>
    <t>Rang</t>
  </si>
  <si>
    <t>Rang catégorie</t>
  </si>
  <si>
    <t>Prénom</t>
  </si>
  <si>
    <t>NOM</t>
  </si>
  <si>
    <t>sexe</t>
  </si>
  <si>
    <t xml:space="preserve">Ville </t>
  </si>
  <si>
    <t>Groupe d'âge (31-12-2020)</t>
  </si>
  <si>
    <t>Êtes-vous membre Triathlon Québec ?</t>
  </si>
  <si>
    <t>Club de triathlon, si applicable</t>
  </si>
  <si>
    <t>Mon identifiant Zwift est :</t>
  </si>
  <si>
    <t xml:space="preserve">La marque de ma base est : </t>
  </si>
  <si>
    <t xml:space="preserve">Modèle de la base: </t>
  </si>
  <si>
    <t>Avec quel appareil de mesure votre puissance est-elle estimée ?</t>
  </si>
  <si>
    <t>Temps total</t>
  </si>
  <si>
    <t>Écart</t>
  </si>
  <si>
    <t>Puissance moyenne</t>
  </si>
  <si>
    <t>Watts/kg</t>
  </si>
  <si>
    <t>Points</t>
  </si>
  <si>
    <t>Points KOM (1er passage)</t>
  </si>
  <si>
    <t>Points KOM (2e passage)</t>
  </si>
  <si>
    <t>Total</t>
  </si>
  <si>
    <t>Rang par Catégorie</t>
  </si>
  <si>
    <t>Temps Total</t>
  </si>
  <si>
    <t>Puissance Moyenne</t>
  </si>
  <si>
    <t>KOM</t>
  </si>
  <si>
    <t>Rang Cumulatif</t>
  </si>
  <si>
    <t>Temps Cumulatif</t>
  </si>
  <si>
    <t>Écart Cumulatif</t>
  </si>
  <si>
    <t>Points Cumulatifs</t>
  </si>
  <si>
    <t>KOM Cumulatif</t>
  </si>
  <si>
    <t>Sarah</t>
  </si>
  <si>
    <t>Hamel</t>
  </si>
  <si>
    <t>Femme</t>
  </si>
  <si>
    <t>St-germain</t>
  </si>
  <si>
    <t>16 à 19 ans (juniors)</t>
  </si>
  <si>
    <t>Oui</t>
  </si>
  <si>
    <t>Sarah Hamel</t>
  </si>
  <si>
    <t>Tacx</t>
  </si>
  <si>
    <t>Vortex</t>
  </si>
  <si>
    <t>Base d'entrainement</t>
  </si>
  <si>
    <t>DNS</t>
  </si>
  <si>
    <t>NA</t>
  </si>
  <si>
    <t xml:space="preserve">Andrée-Anne </t>
  </si>
  <si>
    <t xml:space="preserve">Dumont </t>
  </si>
  <si>
    <t xml:space="preserve">Pohénégamook </t>
  </si>
  <si>
    <t>30 à 39 ans</t>
  </si>
  <si>
    <t>Capitale triathlon</t>
  </si>
  <si>
    <t xml:space="preserve">A Dumont </t>
  </si>
  <si>
    <t xml:space="preserve">Flux </t>
  </si>
  <si>
    <t>Noemie</t>
  </si>
  <si>
    <t>Beaulieu</t>
  </si>
  <si>
    <t>Quebec</t>
  </si>
  <si>
    <t>Club de triathlon Rouge et Or de l'université Laval</t>
  </si>
  <si>
    <t>Noemie Beaulieu (16 ans, Canada</t>
  </si>
  <si>
    <t>Autre</t>
  </si>
  <si>
    <t>pas de base</t>
  </si>
  <si>
    <t>Capteur de puissance (pédales ou pédaliers)</t>
  </si>
  <si>
    <t>Myriam</t>
  </si>
  <si>
    <t>Michaud</t>
  </si>
  <si>
    <t>Granby</t>
  </si>
  <si>
    <t>Bionick Triathlon</t>
  </si>
  <si>
    <t>Myriam Michaud</t>
  </si>
  <si>
    <t>Smart</t>
  </si>
  <si>
    <t>Line</t>
  </si>
  <si>
    <t>Vaillancourt</t>
  </si>
  <si>
    <t>Lévis</t>
  </si>
  <si>
    <t>40 à 49 ans</t>
  </si>
  <si>
    <t>line vaillancourt</t>
  </si>
  <si>
    <t>Wahoo</t>
  </si>
  <si>
    <t>kickR71F8 version firmware 1.5.68</t>
  </si>
  <si>
    <t xml:space="preserve">Marie-Ange </t>
  </si>
  <si>
    <t>Hébert</t>
  </si>
  <si>
    <t>St-basile le grand</t>
  </si>
  <si>
    <t>Triathlon Hippocampe</t>
  </si>
  <si>
    <t>Marie-Ange Hébert</t>
  </si>
  <si>
    <t>Kinetic</t>
  </si>
  <si>
    <t xml:space="preserve">Marie-France </t>
  </si>
  <si>
    <t>Roy</t>
  </si>
  <si>
    <t>St-Jean-sur-Richelieu</t>
  </si>
  <si>
    <t xml:space="preserve">Tribut </t>
  </si>
  <si>
    <t>Marie-France Roy</t>
  </si>
  <si>
    <t xml:space="preserve">Flucx </t>
  </si>
  <si>
    <t>Amélie</t>
  </si>
  <si>
    <t xml:space="preserve">Gauthier </t>
  </si>
  <si>
    <t>Dolbeau</t>
  </si>
  <si>
    <t>Amélie Gauthier</t>
  </si>
  <si>
    <t xml:space="preserve">Tacx Ironman smart </t>
  </si>
  <si>
    <t>Je ne sais pas</t>
  </si>
  <si>
    <t>Charlotte</t>
  </si>
  <si>
    <t xml:space="preserve">Guay Julien </t>
  </si>
  <si>
    <t xml:space="preserve">Lévis </t>
  </si>
  <si>
    <t xml:space="preserve">Charlotte Guay Julien </t>
  </si>
  <si>
    <t xml:space="preserve">Lynda </t>
  </si>
  <si>
    <t xml:space="preserve">Gingras </t>
  </si>
  <si>
    <t xml:space="preserve">Gatineau </t>
  </si>
  <si>
    <t xml:space="preserve">Lili Tri Bionick Ottawa </t>
  </si>
  <si>
    <t>Saris</t>
  </si>
  <si>
    <t xml:space="preserve">Hammer H2 </t>
  </si>
  <si>
    <t xml:space="preserve">Joannie </t>
  </si>
  <si>
    <t>Sanche</t>
  </si>
  <si>
    <t>Val-David</t>
  </si>
  <si>
    <t>Joannie Sanche</t>
  </si>
  <si>
    <t>Flux2</t>
  </si>
  <si>
    <t xml:space="preserve">Dominique </t>
  </si>
  <si>
    <t xml:space="preserve">Plamondon-Filion </t>
  </si>
  <si>
    <t xml:space="preserve">Québec </t>
  </si>
  <si>
    <t>Dom P-Filion - Capitale Triathlon</t>
  </si>
  <si>
    <t xml:space="preserve">Kinetic </t>
  </si>
  <si>
    <t>Côté-Delisle</t>
  </si>
  <si>
    <t>Québec</t>
  </si>
  <si>
    <t>Sarah C.-Delisle / Capitale Tri</t>
  </si>
  <si>
    <t>NEO2T</t>
  </si>
  <si>
    <t>Dion</t>
  </si>
  <si>
    <t>DoumDion</t>
  </si>
  <si>
    <t>Kickr Core</t>
  </si>
  <si>
    <t xml:space="preserve">Paméla </t>
  </si>
  <si>
    <t>Poirier Ouellet</t>
  </si>
  <si>
    <t>Saint-Colomban</t>
  </si>
  <si>
    <t>Non (vous pouvez le devenir en cliquant ici : https://ccnbikes.com/#!/memberships/triathlon-quebec-2020)</t>
  </si>
  <si>
    <t xml:space="preserve">Pamel Poirier </t>
  </si>
  <si>
    <t xml:space="preserve">Bushido </t>
  </si>
  <si>
    <t xml:space="preserve">Caroline </t>
  </si>
  <si>
    <t>Mailloux</t>
  </si>
  <si>
    <t>Riviere-du-Loup</t>
  </si>
  <si>
    <t>50 à 59 ans</t>
  </si>
  <si>
    <t>Caroline Mailloux</t>
  </si>
  <si>
    <t>Kick-r</t>
  </si>
  <si>
    <t>Carolyne</t>
  </si>
  <si>
    <t>Guay</t>
  </si>
  <si>
    <t>Sutton</t>
  </si>
  <si>
    <t>Carolyne Guay</t>
  </si>
  <si>
    <t>Kickr core</t>
  </si>
  <si>
    <t>Anabelle</t>
  </si>
  <si>
    <t>Saindon</t>
  </si>
  <si>
    <t>Levis</t>
  </si>
  <si>
    <t>Eric Saindon SAR</t>
  </si>
  <si>
    <t>Tacx flux</t>
  </si>
  <si>
    <t xml:space="preserve">Raphaëlle </t>
  </si>
  <si>
    <t>Rivard</t>
  </si>
  <si>
    <t>Drummondville</t>
  </si>
  <si>
    <t>Triomax</t>
  </si>
  <si>
    <t xml:space="preserve">François Rivard </t>
  </si>
  <si>
    <t>Claudie</t>
  </si>
  <si>
    <t>Simard</t>
  </si>
  <si>
    <t>La Baie</t>
  </si>
  <si>
    <t>20 à 29 ans</t>
  </si>
  <si>
    <t>Blue Twist</t>
  </si>
  <si>
    <t xml:space="preserve">Elisabeth </t>
  </si>
  <si>
    <t>Boutin</t>
  </si>
  <si>
    <t>Lachine</t>
  </si>
  <si>
    <t>E.Boutin</t>
  </si>
  <si>
    <t>Neo</t>
  </si>
  <si>
    <t>Emilie</t>
  </si>
  <si>
    <t>Pageau</t>
  </si>
  <si>
    <t xml:space="preserve">Repentigny </t>
  </si>
  <si>
    <t xml:space="preserve">Emiliepageau </t>
  </si>
  <si>
    <t>Flux</t>
  </si>
  <si>
    <t>Léa</t>
  </si>
  <si>
    <t>Jacquin</t>
  </si>
  <si>
    <t>GENAS</t>
  </si>
  <si>
    <t>Chambéry Triathlon</t>
  </si>
  <si>
    <t>jacquinlea96@gmail.com</t>
  </si>
  <si>
    <t>KickRCore</t>
  </si>
  <si>
    <t>Cyntia</t>
  </si>
  <si>
    <t>Théberge</t>
  </si>
  <si>
    <t>Chambly</t>
  </si>
  <si>
    <t>Trifort</t>
  </si>
  <si>
    <t>Cyntia Théberge</t>
  </si>
  <si>
    <t>Anne-Sophie</t>
  </si>
  <si>
    <t>Hebert</t>
  </si>
  <si>
    <t>St-Basile-Le-Grand</t>
  </si>
  <si>
    <t>Club de triathlon de l’université de Montréal</t>
  </si>
  <si>
    <t>Anne-Sophie Hebert|ECF|Néron</t>
  </si>
  <si>
    <t>Elite</t>
  </si>
  <si>
    <t>Suito</t>
  </si>
  <si>
    <t>Audrey</t>
  </si>
  <si>
    <t>Bergeron</t>
  </si>
  <si>
    <t>St-Antoine de Tilly</t>
  </si>
  <si>
    <t>Audrey Bergeron</t>
  </si>
  <si>
    <t>Tacx flow</t>
  </si>
  <si>
    <t>Camille</t>
  </si>
  <si>
    <t>Lacombe</t>
  </si>
  <si>
    <t>Camille LacombeCCGE</t>
  </si>
  <si>
    <t>Flow</t>
  </si>
  <si>
    <t>Anne</t>
  </si>
  <si>
    <t>Grégoire-Duclos</t>
  </si>
  <si>
    <t>Anne Grégoire-Duclos</t>
  </si>
  <si>
    <t>KICKR</t>
  </si>
  <si>
    <t>shelby</t>
  </si>
  <si>
    <t>lajeunesse</t>
  </si>
  <si>
    <t>st-jean-sur-richelieu</t>
  </si>
  <si>
    <t>U15</t>
  </si>
  <si>
    <t>Tribut</t>
  </si>
  <si>
    <t>s.lajeunesse</t>
  </si>
  <si>
    <t>flux</t>
  </si>
  <si>
    <t>Raphaëlle</t>
  </si>
  <si>
    <t>St-Pierre</t>
  </si>
  <si>
    <t>Raphaëlle St-Pierre(CT)</t>
  </si>
  <si>
    <t>Kinetic Road Machine</t>
  </si>
  <si>
    <t>Boucher</t>
  </si>
  <si>
    <t>St-Grégoire</t>
  </si>
  <si>
    <t>lboucher</t>
  </si>
  <si>
    <t>Flux S</t>
  </si>
  <si>
    <t>Mylene</t>
  </si>
  <si>
    <t>Normandin</t>
  </si>
  <si>
    <t>Harrison Mills</t>
  </si>
  <si>
    <t xml:space="preserve">For club </t>
  </si>
  <si>
    <t>M.normandin (F2C) (velofix)</t>
  </si>
  <si>
    <t>Computrainer</t>
  </si>
  <si>
    <t>Capteur de vitesse ou cadence</t>
  </si>
  <si>
    <t>Dominique</t>
  </si>
  <si>
    <t>Matteau</t>
  </si>
  <si>
    <t>St-Hubert</t>
  </si>
  <si>
    <t xml:space="preserve">Trifort </t>
  </si>
  <si>
    <t>matteaud67@gmail.com</t>
  </si>
  <si>
    <t xml:space="preserve">Zumo </t>
  </si>
  <si>
    <t>Josée</t>
  </si>
  <si>
    <t>Lavoie</t>
  </si>
  <si>
    <t>Varennes</t>
  </si>
  <si>
    <t>Josée Lavoie TEAM ZOOT CANADA JZQc</t>
  </si>
  <si>
    <t>NÉO</t>
  </si>
  <si>
    <t xml:space="preserve">Véronique </t>
  </si>
  <si>
    <t xml:space="preserve">Sauvé </t>
  </si>
  <si>
    <t>Terrebonne</t>
  </si>
  <si>
    <t>Twiny Vero, Qc</t>
  </si>
  <si>
    <t>Cycle ops</t>
  </si>
  <si>
    <t>Kelly-Ann</t>
  </si>
  <si>
    <t>Beaupré</t>
  </si>
  <si>
    <t>Triomax Junior</t>
  </si>
  <si>
    <t>Kelly-Ann Beaupré</t>
  </si>
  <si>
    <t xml:space="preserve">Vortex </t>
  </si>
  <si>
    <t>Eve-Line</t>
  </si>
  <si>
    <t>Allard</t>
  </si>
  <si>
    <t>Montreal</t>
  </si>
  <si>
    <t>Les Chickens</t>
  </si>
  <si>
    <t>E.Allard</t>
  </si>
  <si>
    <t>Lorie</t>
  </si>
  <si>
    <t>Gatineau</t>
  </si>
  <si>
    <t>Club Espoir</t>
  </si>
  <si>
    <t>lorie_hebert@outlook.com</t>
  </si>
  <si>
    <t>kinetik</t>
  </si>
  <si>
    <t>Brianna</t>
  </si>
  <si>
    <t>briannahebert@outlook.com</t>
  </si>
  <si>
    <t>Giovanna</t>
  </si>
  <si>
    <t xml:space="preserve">Salvatori </t>
  </si>
  <si>
    <t xml:space="preserve">Giovanna Salvatori </t>
  </si>
  <si>
    <t xml:space="preserve">Tacx bushido </t>
  </si>
  <si>
    <t>Maud</t>
  </si>
  <si>
    <t>Marel</t>
  </si>
  <si>
    <t>Flux S Smart</t>
  </si>
  <si>
    <t>Matisse</t>
  </si>
  <si>
    <t>Plessisville</t>
  </si>
  <si>
    <t>Flux S smart</t>
  </si>
  <si>
    <t>08-58-30</t>
  </si>
  <si>
    <t>Laurie</t>
  </si>
  <si>
    <t>Bisaillon</t>
  </si>
  <si>
    <t>Montréal</t>
  </si>
  <si>
    <t>Club de triathlon de l'Université de Montréal</t>
  </si>
  <si>
    <t>Laurie Bisaillon</t>
  </si>
  <si>
    <t>Booster</t>
  </si>
  <si>
    <t>Gabrielle</t>
  </si>
  <si>
    <t>Bernatchez</t>
  </si>
  <si>
    <t>G.Bernatchez</t>
  </si>
  <si>
    <t>Blackburn Raceday</t>
  </si>
  <si>
    <t>Rachel</t>
  </si>
  <si>
    <t>Arguin</t>
  </si>
  <si>
    <t>Club de triathlon Rouge et Or de l’Université Laval</t>
  </si>
  <si>
    <t>Rachel Quirion- Arguin [R&amp;Otri]</t>
  </si>
  <si>
    <t>Turbo muin b+</t>
  </si>
  <si>
    <t>Marie-Pier</t>
  </si>
  <si>
    <t>Noël</t>
  </si>
  <si>
    <t>MARIE-PIER NOËL</t>
  </si>
  <si>
    <t>Nathalie</t>
  </si>
  <si>
    <t>Camire</t>
  </si>
  <si>
    <t xml:space="preserve">Drummondville </t>
  </si>
  <si>
    <t>Nat Camiré_CCD</t>
  </si>
  <si>
    <t>Janik</t>
  </si>
  <si>
    <t>Legault</t>
  </si>
  <si>
    <t>Saint-Basile-le-Grand</t>
  </si>
  <si>
    <t>Janik Legault</t>
  </si>
  <si>
    <t>Zumo</t>
  </si>
  <si>
    <t>Nancy</t>
  </si>
  <si>
    <t>Lajoie</t>
  </si>
  <si>
    <t>Nancy Lajoie (CCD)</t>
  </si>
  <si>
    <t>Directo Élite</t>
  </si>
  <si>
    <t>Frederique</t>
  </si>
  <si>
    <t>Lapie</t>
  </si>
  <si>
    <t>Carignan</t>
  </si>
  <si>
    <t>Fred Lapi</t>
  </si>
  <si>
    <t>bushido smart</t>
  </si>
  <si>
    <t>Chantal</t>
  </si>
  <si>
    <t>Vezina</t>
  </si>
  <si>
    <t>CVez (Qc)</t>
  </si>
  <si>
    <t>Diane</t>
  </si>
  <si>
    <t>Caza</t>
  </si>
  <si>
    <t>Chateauguay</t>
  </si>
  <si>
    <t>D.C.JZQC</t>
  </si>
  <si>
    <t>Flux s</t>
  </si>
  <si>
    <t>Louise</t>
  </si>
  <si>
    <t>Atkinson</t>
  </si>
  <si>
    <t>Mont Tremblant</t>
  </si>
  <si>
    <t>70 à 79 ans</t>
  </si>
  <si>
    <t>Louise Atkinson</t>
  </si>
  <si>
    <t>WF104</t>
  </si>
  <si>
    <t>Noémie Beaulieu</t>
  </si>
  <si>
    <t>Andrée-Anne Dumont</t>
  </si>
  <si>
    <t>Étape 1 Richmond</t>
  </si>
  <si>
    <t>Rang par catégorie</t>
  </si>
  <si>
    <t>Olivier</t>
  </si>
  <si>
    <t>Forest</t>
  </si>
  <si>
    <t>Homme</t>
  </si>
  <si>
    <t xml:space="preserve">Trois-Rivières </t>
  </si>
  <si>
    <t xml:space="preserve">Trimégo </t>
  </si>
  <si>
    <t>Olivier Forest</t>
  </si>
  <si>
    <t>3 rouleaux</t>
  </si>
  <si>
    <t>Chuck</t>
  </si>
  <si>
    <t>Perreault</t>
  </si>
  <si>
    <t>Le club des vieux séniles has-been</t>
  </si>
  <si>
    <t>chuckperreault</t>
  </si>
  <si>
    <t xml:space="preserve">Kickr </t>
  </si>
  <si>
    <t>Nicolas</t>
  </si>
  <si>
    <t>Proulx-Bégin</t>
  </si>
  <si>
    <t>Club de Triathlon Rouge et Or de l'Université Laval</t>
  </si>
  <si>
    <t>N.Proulx-Begin</t>
  </si>
  <si>
    <t xml:space="preserve">Inside Ride E-motion </t>
  </si>
  <si>
    <t>JP</t>
  </si>
  <si>
    <t>Ste-Marthe-sur-le-lac</t>
  </si>
  <si>
    <t>JP Bergeron (FLO)</t>
  </si>
  <si>
    <t xml:space="preserve">Charles </t>
  </si>
  <si>
    <t>Beaulne</t>
  </si>
  <si>
    <t>Vaudreuil-Dorion</t>
  </si>
  <si>
    <t>Charles Beaulne ⓥ</t>
  </si>
  <si>
    <t>Wahoo Kickr Power</t>
  </si>
  <si>
    <t xml:space="preserve">Ernest </t>
  </si>
  <si>
    <t xml:space="preserve">St-Pierre </t>
  </si>
  <si>
    <t xml:space="preserve">Blainville </t>
  </si>
  <si>
    <t>Ernest St-Pierre (QCBABY)</t>
  </si>
  <si>
    <t>Kickr</t>
  </si>
  <si>
    <t>Thomas</t>
  </si>
  <si>
    <t>Regouffre</t>
  </si>
  <si>
    <t>Club de triathlon de l'université de Montréal</t>
  </si>
  <si>
    <t>Thomas Regouffre</t>
  </si>
  <si>
    <t>Kickr Snap</t>
  </si>
  <si>
    <t>Bilodeau</t>
  </si>
  <si>
    <t>Sainte-Marie</t>
  </si>
  <si>
    <t>Thomas Bilodeau</t>
  </si>
  <si>
    <t>Alex</t>
  </si>
  <si>
    <t>Banville</t>
  </si>
  <si>
    <t>Ottawa</t>
  </si>
  <si>
    <t>Alex Banville</t>
  </si>
  <si>
    <t>Michael</t>
  </si>
  <si>
    <t>Magog</t>
  </si>
  <si>
    <t>Club de triathlon memphrémagog</t>
  </si>
  <si>
    <t>Michael Simard</t>
  </si>
  <si>
    <t>kikr core</t>
  </si>
  <si>
    <t>Samuel</t>
  </si>
  <si>
    <t>club Espoir</t>
  </si>
  <si>
    <t>Samuel Beaulieu</t>
  </si>
  <si>
    <t>Jeremie</t>
  </si>
  <si>
    <t>Martin</t>
  </si>
  <si>
    <t>jeremie martin R&amp;Otri</t>
  </si>
  <si>
    <t>flux 2</t>
  </si>
  <si>
    <t>Nathan</t>
  </si>
  <si>
    <t>Grondin</t>
  </si>
  <si>
    <t>Nathan Grondin</t>
  </si>
  <si>
    <t xml:space="preserve">3 rouleaux </t>
  </si>
  <si>
    <t>Samaël</t>
  </si>
  <si>
    <t>Fleury Nadeau</t>
  </si>
  <si>
    <t>Saint-agapit</t>
  </si>
  <si>
    <t>Samaël Fleury Nadeau</t>
  </si>
  <si>
    <t>Élite qubo digital Smart B+</t>
  </si>
  <si>
    <t>Kevin</t>
  </si>
  <si>
    <t>Bouchard</t>
  </si>
  <si>
    <t>Sainte-Anne-des-Monts</t>
  </si>
  <si>
    <t>Triathlon Rimouski</t>
  </si>
  <si>
    <t>Kevin Bouchard</t>
  </si>
  <si>
    <t>Moraine</t>
  </si>
  <si>
    <t>Beaconsfield</t>
  </si>
  <si>
    <t>MyTriathlon</t>
  </si>
  <si>
    <t>Olivier Moraine</t>
  </si>
  <si>
    <t>neo2T</t>
  </si>
  <si>
    <t>Rudy</t>
  </si>
  <si>
    <t>Husson</t>
  </si>
  <si>
    <t>McGill Triathlon Club (MTC)</t>
  </si>
  <si>
    <t>Rudy Husson [MTC]</t>
  </si>
  <si>
    <t>KickR v5</t>
  </si>
  <si>
    <t>Benoît</t>
  </si>
  <si>
    <t>Lacroix</t>
  </si>
  <si>
    <t>Direto</t>
  </si>
  <si>
    <t>Alexandre</t>
  </si>
  <si>
    <t>Dube</t>
  </si>
  <si>
    <t xml:space="preserve">BartCoaching </t>
  </si>
  <si>
    <t>Alexandre Dube</t>
  </si>
  <si>
    <t>Jerome</t>
  </si>
  <si>
    <t>Emery</t>
  </si>
  <si>
    <t>Club de triathlon Université de Montréal</t>
  </si>
  <si>
    <t>JEROME EMERY</t>
  </si>
  <si>
    <t>Genius</t>
  </si>
  <si>
    <t>Zed</t>
  </si>
  <si>
    <t>Longueuil</t>
  </si>
  <si>
    <t>Nolan</t>
  </si>
  <si>
    <t xml:space="preserve">Turgeon </t>
  </si>
  <si>
    <t xml:space="preserve">Victoriaville </t>
  </si>
  <si>
    <t>Trivic</t>
  </si>
  <si>
    <t>Nolan Turgeon</t>
  </si>
  <si>
    <t xml:space="preserve">TacxNeo2T </t>
  </si>
  <si>
    <t>DNF</t>
  </si>
  <si>
    <t>Jacob</t>
  </si>
  <si>
    <t>Gauvin</t>
  </si>
  <si>
    <t>Jacob Gauvin</t>
  </si>
  <si>
    <t>Léandre</t>
  </si>
  <si>
    <t>Binette</t>
  </si>
  <si>
    <t>Saint-Christophe D'Arthabaska</t>
  </si>
  <si>
    <t>TRIVIC</t>
  </si>
  <si>
    <t>Léandre Binette</t>
  </si>
  <si>
    <t>kickr</t>
  </si>
  <si>
    <t>Éric</t>
  </si>
  <si>
    <t>Bromont</t>
  </si>
  <si>
    <t xml:space="preserve">TreePeaks </t>
  </si>
  <si>
    <t xml:space="preserve">E. Gauvin TreePeaks </t>
  </si>
  <si>
    <t>Marc-Etienne</t>
  </si>
  <si>
    <t>Gagnon</t>
  </si>
  <si>
    <t>Saint-Jean-sur-Richelieu</t>
  </si>
  <si>
    <t>Marc-Etienne Gagnon</t>
  </si>
  <si>
    <t>Nive</t>
  </si>
  <si>
    <t>Morin</t>
  </si>
  <si>
    <t>Saint-Charles-Borromée</t>
  </si>
  <si>
    <t>Nive Morin [Éq. Doc VLO]</t>
  </si>
  <si>
    <t>Néo</t>
  </si>
  <si>
    <t>Gabriel</t>
  </si>
  <si>
    <t>Carbonneau</t>
  </si>
  <si>
    <t>Anthony</t>
  </si>
  <si>
    <t>Léveillé</t>
  </si>
  <si>
    <t>Capitale Triathlon</t>
  </si>
  <si>
    <t>Anthony Léveillé</t>
  </si>
  <si>
    <t>Francis</t>
  </si>
  <si>
    <t>McKinnon</t>
  </si>
  <si>
    <t>Francis McKinnon</t>
  </si>
  <si>
    <t>Dupuis</t>
  </si>
  <si>
    <t>Samuel Dupuis</t>
  </si>
  <si>
    <t>Cam</t>
  </si>
  <si>
    <t>Triathlon Rive Nord</t>
  </si>
  <si>
    <t>Cam St-Pierre ( ID 1544035 )</t>
  </si>
  <si>
    <t>Neo smart</t>
  </si>
  <si>
    <t>Frederic</t>
  </si>
  <si>
    <t>JARDOT</t>
  </si>
  <si>
    <t>levis</t>
  </si>
  <si>
    <t>FLucho</t>
  </si>
  <si>
    <t>COMPUTRAINER</t>
  </si>
  <si>
    <t xml:space="preserve">Jérémie </t>
  </si>
  <si>
    <t>Toutant</t>
  </si>
  <si>
    <t>Laval</t>
  </si>
  <si>
    <t>Triathlon rive nord</t>
  </si>
  <si>
    <t>Jérémie Toutant</t>
  </si>
  <si>
    <t>H3</t>
  </si>
  <si>
    <t>Serge</t>
  </si>
  <si>
    <t>Laforge</t>
  </si>
  <si>
    <t xml:space="preserve">Varennes </t>
  </si>
  <si>
    <t>3Fnergie</t>
  </si>
  <si>
    <t>Serge Laforge JZQC</t>
  </si>
  <si>
    <t>tacx néo</t>
  </si>
  <si>
    <t>Simon</t>
  </si>
  <si>
    <t>Boies</t>
  </si>
  <si>
    <t>Simon Boies</t>
  </si>
  <si>
    <t xml:space="preserve">Néo </t>
  </si>
  <si>
    <t>Elliot</t>
  </si>
  <si>
    <t>Bérubé</t>
  </si>
  <si>
    <t>Rivière-du-Loup</t>
  </si>
  <si>
    <t>Elliot Bérubé</t>
  </si>
  <si>
    <t>Tourigny-Plante</t>
  </si>
  <si>
    <t>Alex Tourigny-Plante R&amp;Otri</t>
  </si>
  <si>
    <t>Steven</t>
  </si>
  <si>
    <t>steven roy</t>
  </si>
  <si>
    <t>Mathieu</t>
  </si>
  <si>
    <t>Plante</t>
  </si>
  <si>
    <t>Princeville</t>
  </si>
  <si>
    <t>Mathieu Plante</t>
  </si>
  <si>
    <t>Neo 2t</t>
  </si>
  <si>
    <t>Isaac</t>
  </si>
  <si>
    <t>Lapointe</t>
  </si>
  <si>
    <t>Isaac Lapointe</t>
  </si>
  <si>
    <t>CycloOps</t>
  </si>
  <si>
    <t xml:space="preserve">Frédéric </t>
  </si>
  <si>
    <t>Vallée</t>
  </si>
  <si>
    <t xml:space="preserve">Frédéric Vallée </t>
  </si>
  <si>
    <t>Bushido</t>
  </si>
  <si>
    <t>Philippe</t>
  </si>
  <si>
    <t>Blouin</t>
  </si>
  <si>
    <t xml:space="preserve">Bionick Triathon </t>
  </si>
  <si>
    <t>phil-blouin@hotmail.com</t>
  </si>
  <si>
    <t xml:space="preserve">computraineur  </t>
  </si>
  <si>
    <t>Julien</t>
  </si>
  <si>
    <t>Laroche</t>
  </si>
  <si>
    <t>Julien Laroche</t>
  </si>
  <si>
    <t>Flux 2 smart</t>
  </si>
  <si>
    <t>Mathis</t>
  </si>
  <si>
    <t>Larochelle</t>
  </si>
  <si>
    <t>Mathis Larochelle</t>
  </si>
  <si>
    <t>Neo 2 smart</t>
  </si>
  <si>
    <t>Gregory</t>
  </si>
  <si>
    <t>Petrieux</t>
  </si>
  <si>
    <t>Trois-rivières</t>
  </si>
  <si>
    <t>Greg Ptx</t>
  </si>
  <si>
    <t>Maxime</t>
  </si>
  <si>
    <t>St-Amour</t>
  </si>
  <si>
    <t>Coteau-du-Lac</t>
  </si>
  <si>
    <t>Tri-o-Lacs</t>
  </si>
  <si>
    <t>Maxime St-Amour</t>
  </si>
  <si>
    <t xml:space="preserve">Direto </t>
  </si>
  <si>
    <t>Yvon</t>
  </si>
  <si>
    <t>Rivet</t>
  </si>
  <si>
    <t>Bionick triathlon</t>
  </si>
  <si>
    <t>Schinck</t>
  </si>
  <si>
    <t>Candiac</t>
  </si>
  <si>
    <t xml:space="preserve">Non </t>
  </si>
  <si>
    <t>Néo première génération</t>
  </si>
  <si>
    <t>Larry</t>
  </si>
  <si>
    <t>Dufresne</t>
  </si>
  <si>
    <t>Larry Dufresne</t>
  </si>
  <si>
    <t>Francois</t>
  </si>
  <si>
    <t>Poirier</t>
  </si>
  <si>
    <t>McGill Triathlon Club</t>
  </si>
  <si>
    <t>Francois Poirier</t>
  </si>
  <si>
    <t>David</t>
  </si>
  <si>
    <t>Charron</t>
  </si>
  <si>
    <t>D.Charron [Trifort]</t>
  </si>
  <si>
    <t>Blue motion</t>
  </si>
  <si>
    <t>Jean-François</t>
  </si>
  <si>
    <t>Villeneuve</t>
  </si>
  <si>
    <t>jfvilleneuve@hotmail.com</t>
  </si>
  <si>
    <t>Tetu</t>
  </si>
  <si>
    <t>Thomas Tetu R&amp;Otri</t>
  </si>
  <si>
    <t>Neo 2T</t>
  </si>
  <si>
    <t>Christian</t>
  </si>
  <si>
    <t>Christian St-Pierre | CT | JzQc</t>
  </si>
  <si>
    <t>Kinetik Rock and Roll w/Inride Sensor</t>
  </si>
  <si>
    <t>Luis Enrique</t>
  </si>
  <si>
    <t xml:space="preserve">Lopez Albarran </t>
  </si>
  <si>
    <t xml:space="preserve">Luison López </t>
  </si>
  <si>
    <t>Jodoin</t>
  </si>
  <si>
    <t>Trois Rivieres</t>
  </si>
  <si>
    <t>Trimégo</t>
  </si>
  <si>
    <t>Fjodoin_IM</t>
  </si>
  <si>
    <t>Stéphane</t>
  </si>
  <si>
    <t>Jolin</t>
  </si>
  <si>
    <t>Stephjol</t>
  </si>
  <si>
    <t xml:space="preserve">Neo2t </t>
  </si>
  <si>
    <t>Benoit</t>
  </si>
  <si>
    <t>Viau</t>
  </si>
  <si>
    <t xml:space="preserve">Saint-Étienne-de-Bolton </t>
  </si>
  <si>
    <t>60 à 69 ans</t>
  </si>
  <si>
    <t xml:space="preserve">Triomphe triathlon </t>
  </si>
  <si>
    <t>B Viau</t>
  </si>
  <si>
    <t>Léo</t>
  </si>
  <si>
    <t>Plamondon</t>
  </si>
  <si>
    <t>Léo Plamondon</t>
  </si>
  <si>
    <t>olivier</t>
  </si>
  <si>
    <t>St-Hilaire</t>
  </si>
  <si>
    <t>Olivier St-Hilaire</t>
  </si>
  <si>
    <t>Hammer 3</t>
  </si>
  <si>
    <t>William</t>
  </si>
  <si>
    <t>Proulx</t>
  </si>
  <si>
    <t>William Proulx</t>
  </si>
  <si>
    <t>Nathaniel</t>
  </si>
  <si>
    <t>Smith</t>
  </si>
  <si>
    <t>lévis</t>
  </si>
  <si>
    <t xml:space="preserve">Nathaniel Smith </t>
  </si>
  <si>
    <t xml:space="preserve">Neo smart </t>
  </si>
  <si>
    <t>Turgeon</t>
  </si>
  <si>
    <t>Alexandre Turgeon (CT)</t>
  </si>
  <si>
    <t>Tacx Néo 2T</t>
  </si>
  <si>
    <t>Billy</t>
  </si>
  <si>
    <t>Riviere du loup</t>
  </si>
  <si>
    <t>Capital Triathlon</t>
  </si>
  <si>
    <t>Billy Lapointe</t>
  </si>
  <si>
    <t>Francois Binette</t>
  </si>
  <si>
    <t>Patrick</t>
  </si>
  <si>
    <t>Cavanagh</t>
  </si>
  <si>
    <t>Pat C</t>
  </si>
  <si>
    <t>Wahoo Kickr Core</t>
  </si>
  <si>
    <t>Mickael</t>
  </si>
  <si>
    <t>Vachon</t>
  </si>
  <si>
    <t>Mick Vachon (Club cycliste Team-X Qubec)</t>
  </si>
  <si>
    <t>kickr 1e génération</t>
  </si>
  <si>
    <t>Nguyen</t>
  </si>
  <si>
    <t>Frederic Nguyen - CCC Trifort</t>
  </si>
  <si>
    <t>Tacx Neo</t>
  </si>
  <si>
    <t>Jean-Philippe</t>
  </si>
  <si>
    <t>Fortin</t>
  </si>
  <si>
    <t>Jean Philippe Fortin [ CT | JZQC ]</t>
  </si>
  <si>
    <t>Olivier Boucher - CCD</t>
  </si>
  <si>
    <t>Thierry</t>
  </si>
  <si>
    <t>Pépin</t>
  </si>
  <si>
    <t>Saint-Sauveur</t>
  </si>
  <si>
    <t>TitiPepin</t>
  </si>
  <si>
    <t xml:space="preserve">Thinkrider x7 </t>
  </si>
  <si>
    <t>Sylvain</t>
  </si>
  <si>
    <t>Dessureault</t>
  </si>
  <si>
    <t>N/A</t>
  </si>
  <si>
    <t>S.Dessureault</t>
  </si>
  <si>
    <t>Louis</t>
  </si>
  <si>
    <t>Louis Grégoire-Duclos</t>
  </si>
  <si>
    <t>Eric</t>
  </si>
  <si>
    <t>Deshaies</t>
  </si>
  <si>
    <t>Éric Deshaies</t>
  </si>
  <si>
    <t xml:space="preserve">Cycleops Powerbeam pro </t>
  </si>
  <si>
    <t>Veilleux</t>
  </si>
  <si>
    <t>William veilleux</t>
  </si>
  <si>
    <t xml:space="preserve">Flux 2 </t>
  </si>
  <si>
    <t>Regimbal</t>
  </si>
  <si>
    <t>Montreal ouest</t>
  </si>
  <si>
    <t>Louis Regimbal</t>
  </si>
  <si>
    <t>Flux 2</t>
  </si>
  <si>
    <t>Nedim</t>
  </si>
  <si>
    <t>Sacic</t>
  </si>
  <si>
    <t>ULaval rouge et or</t>
  </si>
  <si>
    <t>Nedim Sacic R&amp;OTri</t>
  </si>
  <si>
    <t>Allen</t>
  </si>
  <si>
    <t>EVO</t>
  </si>
  <si>
    <t>Rudy Allen</t>
  </si>
  <si>
    <t>Marchand</t>
  </si>
  <si>
    <t>Hippocampe</t>
  </si>
  <si>
    <t>Louis Marchand</t>
  </si>
  <si>
    <t>Real E-Motion</t>
  </si>
  <si>
    <t>Charles-Antoine</t>
  </si>
  <si>
    <t>Legrand</t>
  </si>
  <si>
    <t>Blainville</t>
  </si>
  <si>
    <t>Triathlon Laval</t>
  </si>
  <si>
    <t>Charles-Antoine Legrand</t>
  </si>
  <si>
    <t>Rouleau inside ride e-motion</t>
  </si>
  <si>
    <t>Pierre-Charles</t>
  </si>
  <si>
    <t>Gendron</t>
  </si>
  <si>
    <t>Pierre-Charles Gendron R&amp;Otri</t>
  </si>
  <si>
    <t>flux smart</t>
  </si>
  <si>
    <t>Tri-O-Lacs</t>
  </si>
  <si>
    <t>Mathieu Benoit</t>
  </si>
  <si>
    <t>TACX FLUX 2</t>
  </si>
  <si>
    <t>Poulin</t>
  </si>
  <si>
    <t>Patrick Poulin Triomax</t>
  </si>
  <si>
    <t>Tacx vortex smart</t>
  </si>
  <si>
    <t>MOISAN</t>
  </si>
  <si>
    <t>Olivier Moisan</t>
  </si>
  <si>
    <t>Antoine</t>
  </si>
  <si>
    <t>Lac-Megantic</t>
  </si>
  <si>
    <t>Antoine Michaud</t>
  </si>
  <si>
    <t>Jonathan</t>
  </si>
  <si>
    <t>Grignon</t>
  </si>
  <si>
    <t>Val-d'Or</t>
  </si>
  <si>
    <t>Jonathan Grignon</t>
  </si>
  <si>
    <t>Matthew</t>
  </si>
  <si>
    <t>Le Bolloch</t>
  </si>
  <si>
    <t>Matthew Le Bolloch - Giant Magog</t>
  </si>
  <si>
    <t>Core</t>
  </si>
  <si>
    <t>Joey</t>
  </si>
  <si>
    <t>McGuirk</t>
  </si>
  <si>
    <t>Joey McWork</t>
  </si>
  <si>
    <t>Neo 2</t>
  </si>
  <si>
    <t>Barrette</t>
  </si>
  <si>
    <t>Simon Barrette</t>
  </si>
  <si>
    <t>Tack kickr snap</t>
  </si>
  <si>
    <t>Paquette</t>
  </si>
  <si>
    <t>St-Jean de matha</t>
  </si>
  <si>
    <t>A. Paquette</t>
  </si>
  <si>
    <t>Pierre-Luc</t>
  </si>
  <si>
    <t>Belanger-Melancon</t>
  </si>
  <si>
    <t>Pierre-Luc Belanger (Rouleurs Polo Velo A)</t>
  </si>
  <si>
    <t>St-flavien</t>
  </si>
  <si>
    <t>Simon plante</t>
  </si>
  <si>
    <t>Marc-André</t>
  </si>
  <si>
    <t>Stoneham</t>
  </si>
  <si>
    <t>M-A Vachon (Club cycliste Team-X Qubec)</t>
  </si>
  <si>
    <t>Alexandre-Benjamin</t>
  </si>
  <si>
    <t>Funes-Bonilla</t>
  </si>
  <si>
    <t>Alexandre-Benjamin Funes-Bonilla</t>
  </si>
  <si>
    <t>Vincent</t>
  </si>
  <si>
    <t>Vincent Fortin - TRIFORT</t>
  </si>
  <si>
    <t>Directo X</t>
  </si>
  <si>
    <t>Sean</t>
  </si>
  <si>
    <t>Lajeunesse</t>
  </si>
  <si>
    <t>OUi</t>
  </si>
  <si>
    <t>Blais</t>
  </si>
  <si>
    <t>Anjou</t>
  </si>
  <si>
    <t>mathblais</t>
  </si>
  <si>
    <t>kickr 2018</t>
  </si>
  <si>
    <t xml:space="preserve">Jean Philippe </t>
  </si>
  <si>
    <t>Daly</t>
  </si>
  <si>
    <t>Jean Philippe Daly9108</t>
  </si>
  <si>
    <t xml:space="preserve">Neo 2 </t>
  </si>
  <si>
    <t>Daniel</t>
  </si>
  <si>
    <t>Lepage</t>
  </si>
  <si>
    <t>St-André-de-Kamouraska</t>
  </si>
  <si>
    <t>Filoup</t>
  </si>
  <si>
    <t>D.Lepage</t>
  </si>
  <si>
    <t>Desjardins</t>
  </si>
  <si>
    <t xml:space="preserve">Olivier Desjardins </t>
  </si>
  <si>
    <t>Samaël Fleury-Nadeau</t>
  </si>
  <si>
    <t>Chuck Perrault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</si>
</sst>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Helvetica Neue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/>
    <xf numFmtId="0" fontId="0" fillId="0" borderId="0" xfId="0" applyFont="1" applyAlignment="1"/>
    <xf numFmtId="0" fontId="3" fillId="0" borderId="2" xfId="0" applyFont="1" applyBorder="1" applyAlignment="1"/>
    <xf numFmtId="0" fontId="3" fillId="0" borderId="2" xfId="0" applyFont="1" applyFill="1" applyBorder="1"/>
    <xf numFmtId="0" fontId="3" fillId="0" borderId="2" xfId="0" applyFont="1" applyBorder="1"/>
    <xf numFmtId="45" fontId="3" fillId="0" borderId="3" xfId="0" applyNumberFormat="1" applyFont="1" applyBorder="1" applyAlignment="1"/>
    <xf numFmtId="0" fontId="3" fillId="0" borderId="3" xfId="0" applyFont="1" applyBorder="1" applyAlignment="1"/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3" xfId="0" applyFont="1" applyFill="1" applyBorder="1" applyAlignment="1"/>
    <xf numFmtId="21" fontId="3" fillId="0" borderId="3" xfId="0" applyNumberFormat="1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4" fillId="0" borderId="1" xfId="0" applyFont="1" applyBorder="1" applyAlignment="1"/>
    <xf numFmtId="0" fontId="4" fillId="0" borderId="1" xfId="0" applyFont="1" applyFill="1" applyBorder="1" applyAlignment="1"/>
    <xf numFmtId="0" fontId="4" fillId="2" borderId="1" xfId="0" applyFont="1" applyFill="1" applyBorder="1" applyAlignment="1"/>
    <xf numFmtId="45" fontId="4" fillId="0" borderId="1" xfId="0" applyNumberFormat="1" applyFont="1" applyBorder="1" applyAlignment="1"/>
    <xf numFmtId="0" fontId="5" fillId="0" borderId="1" xfId="0" applyFont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0" fillId="0" borderId="1" xfId="0" applyFont="1" applyBorder="1" applyAlignment="1"/>
    <xf numFmtId="21" fontId="0" fillId="0" borderId="1" xfId="0" applyNumberFormat="1" applyFont="1" applyBorder="1" applyAlignment="1"/>
    <xf numFmtId="21" fontId="1" fillId="0" borderId="1" xfId="0" applyNumberFormat="1" applyFont="1" applyBorder="1" applyAlignment="1"/>
    <xf numFmtId="0" fontId="1" fillId="3" borderId="6" xfId="0" applyFont="1" applyFill="1" applyBorder="1" applyAlignment="1"/>
    <xf numFmtId="0" fontId="1" fillId="0" borderId="1" xfId="0" applyFont="1" applyFill="1" applyBorder="1" applyAlignment="1"/>
    <xf numFmtId="21" fontId="0" fillId="0" borderId="1" xfId="0" applyNumberFormat="1" applyFont="1" applyFill="1" applyBorder="1" applyAlignment="1"/>
    <xf numFmtId="0" fontId="4" fillId="0" borderId="0" xfId="0" applyFont="1" applyBorder="1" applyAlignment="1"/>
    <xf numFmtId="0" fontId="1" fillId="0" borderId="1" xfId="0" applyFont="1" applyFill="1" applyBorder="1" applyAlignment="1">
      <alignment horizontal="center"/>
    </xf>
    <xf numFmtId="45" fontId="1" fillId="0" borderId="1" xfId="0" applyNumberFormat="1" applyFont="1" applyBorder="1" applyAlignment="1"/>
    <xf numFmtId="0" fontId="4" fillId="4" borderId="1" xfId="0" applyFont="1" applyFill="1" applyBorder="1" applyAlignment="1"/>
    <xf numFmtId="0" fontId="6" fillId="4" borderId="1" xfId="0" applyFont="1" applyFill="1" applyBorder="1" applyAlignment="1"/>
    <xf numFmtId="0" fontId="4" fillId="0" borderId="5" xfId="0" applyFont="1" applyBorder="1" applyAlignment="1"/>
    <xf numFmtId="0" fontId="1" fillId="0" borderId="5" xfId="0" applyFont="1" applyBorder="1" applyAlignment="1"/>
    <xf numFmtId="0" fontId="1" fillId="0" borderId="5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45" fontId="1" fillId="0" borderId="0" xfId="0" applyNumberFormat="1" applyFont="1" applyBorder="1" applyAlignment="1"/>
    <xf numFmtId="0" fontId="0" fillId="0" borderId="2" xfId="0" applyFont="1" applyBorder="1" applyAlignment="1"/>
    <xf numFmtId="21" fontId="0" fillId="0" borderId="2" xfId="0" applyNumberFormat="1" applyFont="1" applyBorder="1" applyAlignment="1"/>
    <xf numFmtId="0" fontId="5" fillId="0" borderId="2" xfId="0" applyFont="1" applyBorder="1" applyAlignment="1"/>
    <xf numFmtId="0" fontId="6" fillId="0" borderId="1" xfId="0" applyFont="1" applyFill="1" applyBorder="1" applyAlignment="1"/>
    <xf numFmtId="45" fontId="1" fillId="0" borderId="0" xfId="0" applyNumberFormat="1" applyFont="1" applyAlignment="1"/>
    <xf numFmtId="21" fontId="0" fillId="0" borderId="0" xfId="0" applyNumberFormat="1" applyFont="1" applyAlignment="1"/>
    <xf numFmtId="0" fontId="1" fillId="0" borderId="0" xfId="0" applyFont="1" applyFill="1" applyAlignment="1"/>
    <xf numFmtId="0" fontId="2" fillId="0" borderId="0" xfId="0" applyFont="1" applyAlignment="1"/>
    <xf numFmtId="0" fontId="2" fillId="0" borderId="0" xfId="0" applyFont="1" applyFill="1" applyAlignment="1"/>
    <xf numFmtId="0" fontId="0" fillId="0" borderId="0" xfId="0" applyFont="1" applyBorder="1" applyAlignment="1"/>
    <xf numFmtId="0" fontId="5" fillId="0" borderId="0" xfId="0" applyFont="1" applyBorder="1" applyAlignment="1"/>
    <xf numFmtId="0" fontId="2" fillId="0" borderId="7" xfId="0" applyFont="1" applyBorder="1" applyAlignment="1"/>
    <xf numFmtId="0" fontId="3" fillId="0" borderId="1" xfId="0" applyFont="1" applyBorder="1" applyAlignment="1"/>
    <xf numFmtId="0" fontId="3" fillId="0" borderId="1" xfId="0" applyFont="1" applyBorder="1"/>
    <xf numFmtId="45" fontId="3" fillId="0" borderId="1" xfId="0" applyNumberFormat="1" applyFont="1" applyBorder="1" applyAlignment="1"/>
    <xf numFmtId="0" fontId="3" fillId="0" borderId="1" xfId="0" applyFont="1" applyFill="1" applyBorder="1" applyAlignment="1"/>
    <xf numFmtId="0" fontId="0" fillId="0" borderId="1" xfId="0" applyFont="1" applyFill="1" applyBorder="1" applyAlignment="1"/>
    <xf numFmtId="45" fontId="0" fillId="0" borderId="1" xfId="0" applyNumberFormat="1" applyFont="1" applyBorder="1" applyAlignment="1"/>
    <xf numFmtId="0" fontId="0" fillId="0" borderId="6" xfId="0" applyFont="1" applyBorder="1" applyAlignment="1"/>
    <xf numFmtId="21" fontId="0" fillId="0" borderId="6" xfId="0" applyNumberFormat="1" applyFont="1" applyBorder="1" applyAlignment="1"/>
    <xf numFmtId="21" fontId="1" fillId="0" borderId="6" xfId="0" applyNumberFormat="1" applyFont="1" applyBorder="1" applyAlignment="1"/>
    <xf numFmtId="0" fontId="6" fillId="0" borderId="1" xfId="0" applyFont="1" applyBorder="1" applyAlignment="1"/>
    <xf numFmtId="0" fontId="4" fillId="5" borderId="1" xfId="0" applyFont="1" applyFill="1" applyBorder="1" applyAlignment="1"/>
    <xf numFmtId="0" fontId="1" fillId="3" borderId="1" xfId="0" applyFont="1" applyFill="1" applyBorder="1" applyAlignment="1"/>
    <xf numFmtId="0" fontId="4" fillId="6" borderId="1" xfId="0" applyFont="1" applyFill="1" applyBorder="1" applyAlignment="1"/>
    <xf numFmtId="0" fontId="6" fillId="4" borderId="0" xfId="0" applyFont="1" applyFill="1" applyBorder="1" applyAlignment="1"/>
    <xf numFmtId="45" fontId="0" fillId="0" borderId="0" xfId="0" applyNumberFormat="1" applyFont="1" applyBorder="1" applyAlignment="1"/>
    <xf numFmtId="45" fontId="4" fillId="0" borderId="0" xfId="0" applyNumberFormat="1" applyFont="1" applyBorder="1" applyAlignment="1"/>
    <xf numFmtId="0" fontId="0" fillId="0" borderId="0" xfId="0" applyFont="1" applyFill="1" applyBorder="1" applyAlignment="1"/>
    <xf numFmtId="0" fontId="4" fillId="0" borderId="0" xfId="0" applyFont="1" applyAlignment="1"/>
    <xf numFmtId="45" fontId="0" fillId="0" borderId="0" xfId="0" applyNumberFormat="1" applyFont="1" applyAlignment="1"/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3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1562100</xdr:colOff>
      <xdr:row>56</xdr:row>
      <xdr:rowOff>25400</xdr:rowOff>
    </xdr:from>
    <xdr:to>
      <xdr:col>4</xdr:col>
      <xdr:colOff>177800</xdr:colOff>
      <xdr:row>66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3FFE0F-5C68-DE46-A403-3A19D6BAF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10591800"/>
          <a:ext cx="1892300" cy="1879600"/>
        </a:xfrm>
        <a:prstGeom prst="rect">
          <a:avLst/>
        </a:prstGeom>
      </xdr:spPr>
    </xdr:pic>
    <xdr:clientData/>
  </xdr:twoCellAnchor>
  <xdr:twoCellAnchor editAs="oneCell">
    <xdr:from>
      <xdr:col>4</xdr:col>
      <xdr:colOff>101600</xdr:colOff>
      <xdr:row>56</xdr:row>
      <xdr:rowOff>35700</xdr:rowOff>
    </xdr:from>
    <xdr:to>
      <xdr:col>5</xdr:col>
      <xdr:colOff>203200</xdr:colOff>
      <xdr:row>65</xdr:row>
      <xdr:rowOff>188100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0BF08D-2113-384F-BD8A-C9C766A9C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200" y="106021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1</xdr:col>
      <xdr:colOff>7900</xdr:colOff>
      <xdr:row>56</xdr:row>
      <xdr:rowOff>7900</xdr:rowOff>
    </xdr:from>
    <xdr:to>
      <xdr:col>3</xdr:col>
      <xdr:colOff>0</xdr:colOff>
      <xdr:row>65</xdr:row>
      <xdr:rowOff>33300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5ACE56F-2A1A-2449-A7AC-6FD4D1B14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74300"/>
          <a:ext cx="1638300" cy="173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105</xdr:row>
      <xdr:rowOff>177800</xdr:rowOff>
    </xdr:from>
    <xdr:to>
      <xdr:col>3</xdr:col>
      <xdr:colOff>0</xdr:colOff>
      <xdr:row>115</xdr:row>
      <xdr:rowOff>12700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6669562-EF7C-5F4A-994D-B39F2BBEA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64100"/>
          <a:ext cx="1638300" cy="17399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228600</xdr:colOff>
      <xdr:row>105</xdr:row>
      <xdr:rowOff>101600</xdr:rowOff>
    </xdr:from>
    <xdr:to>
      <xdr:col>5</xdr:col>
      <xdr:colOff>330200</xdr:colOff>
      <xdr:row>115</xdr:row>
      <xdr:rowOff>63500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CE37F73-05E4-B340-9452-C5002B14D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200787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2</xdr:col>
      <xdr:colOff>1625600</xdr:colOff>
      <xdr:row>105</xdr:row>
      <xdr:rowOff>63500</xdr:rowOff>
    </xdr:from>
    <xdr:to>
      <xdr:col>4</xdr:col>
      <xdr:colOff>241300</xdr:colOff>
      <xdr:row>115</xdr:row>
      <xdr:rowOff>38100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1D4BA93-223F-3643-8B2C-D7D8C2C67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5600" y="20040600"/>
          <a:ext cx="1892300" cy="187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73968-CB59-564C-AFBD-A65062ABCCC0}">
  <sheetPr>
    <outlinePr summaryBelow="0" summaryRight="0"/>
  </sheetPr>
  <dimension ref="A1:AO113"/>
  <sheetViews>
    <sheetView tabSelected="1" topLeftCell="C1" workbookViewId="0">
      <pane ySplit="2" topLeftCell="A3" activePane="bottomLeft" state="frozen"/>
      <selection pane="bottomLeft" activeCell="E31" sqref="E31"/>
    </sheetView>
  </sheetViews>
  <sheetFormatPr baseColWidth="10" defaultColWidth="14.5" defaultRowHeight="15.75" customHeight="1" x14ac:dyDescent="0.15"/>
  <cols>
    <col min="1" max="2" width="11.5" style="1" hidden="1" customWidth="1"/>
    <col min="3" max="3" width="21.5" style="45" customWidth="1"/>
    <col min="4" max="7" width="21.5" style="1" customWidth="1"/>
    <col min="8" max="13" width="21.5" style="1" hidden="1" customWidth="1"/>
    <col min="14" max="14" width="21.5" style="43" hidden="1" customWidth="1"/>
    <col min="15" max="15" width="18" style="1" hidden="1" customWidth="1"/>
    <col min="16" max="20" width="21.5" style="1" hidden="1" customWidth="1"/>
    <col min="21" max="21" width="14.5" style="1" hidden="1" customWidth="1"/>
    <col min="22" max="23" width="14.5" style="2" hidden="1" customWidth="1"/>
    <col min="24" max="24" width="14.5" style="44" hidden="1" customWidth="1"/>
    <col min="25" max="29" width="14.5" style="2" hidden="1" customWidth="1"/>
    <col min="30" max="31" width="14.5" style="2" customWidth="1"/>
    <col min="32" max="32" width="14.5" style="44" customWidth="1"/>
    <col min="33" max="36" width="14.5" style="2" customWidth="1"/>
    <col min="37" max="41" width="0" style="2" hidden="1" customWidth="1"/>
    <col min="42" max="16384" width="14.5" style="2"/>
  </cols>
  <sheetData>
    <row r="1" spans="1:41" ht="15.75" customHeight="1" x14ac:dyDescent="0.15">
      <c r="A1" s="1" t="s">
        <v>0</v>
      </c>
      <c r="C1" s="1"/>
      <c r="N1" s="70" t="s">
        <v>0</v>
      </c>
      <c r="O1" s="70"/>
      <c r="P1" s="70"/>
      <c r="Q1" s="70"/>
      <c r="R1" s="70"/>
      <c r="S1" s="70"/>
      <c r="T1" s="70"/>
      <c r="U1" s="70"/>
      <c r="V1" s="70" t="s">
        <v>1</v>
      </c>
      <c r="W1" s="70"/>
      <c r="X1" s="70"/>
      <c r="Y1" s="70"/>
      <c r="Z1" s="70"/>
      <c r="AA1" s="70"/>
      <c r="AB1" s="70"/>
      <c r="AC1" s="70"/>
      <c r="AD1" s="70" t="s">
        <v>2</v>
      </c>
      <c r="AE1" s="70"/>
      <c r="AF1" s="70"/>
      <c r="AG1" s="70"/>
      <c r="AH1" s="70"/>
      <c r="AI1" s="70"/>
      <c r="AJ1" s="70"/>
      <c r="AK1" s="70" t="s">
        <v>3</v>
      </c>
      <c r="AL1" s="70"/>
      <c r="AM1" s="70"/>
      <c r="AN1" s="70"/>
      <c r="AO1" s="70"/>
    </row>
    <row r="2" spans="1:41" ht="15.75" customHeight="1" x14ac:dyDescent="0.15">
      <c r="A2" s="3" t="s">
        <v>4</v>
      </c>
      <c r="B2" s="3" t="s">
        <v>5</v>
      </c>
      <c r="C2" s="4" t="s">
        <v>6</v>
      </c>
      <c r="D2" s="3" t="s">
        <v>7</v>
      </c>
      <c r="E2" s="3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5" t="s">
        <v>15</v>
      </c>
      <c r="M2" s="5" t="s">
        <v>16</v>
      </c>
      <c r="N2" s="6" t="s">
        <v>17</v>
      </c>
      <c r="O2" s="7" t="s">
        <v>18</v>
      </c>
      <c r="P2" s="7" t="s">
        <v>19</v>
      </c>
      <c r="Q2" s="7" t="s">
        <v>20</v>
      </c>
      <c r="R2" s="7" t="s">
        <v>21</v>
      </c>
      <c r="S2" s="8" t="s">
        <v>22</v>
      </c>
      <c r="T2" s="8" t="s">
        <v>23</v>
      </c>
      <c r="U2" s="9" t="s">
        <v>24</v>
      </c>
      <c r="V2" s="10" t="s">
        <v>4</v>
      </c>
      <c r="W2" s="10" t="s">
        <v>25</v>
      </c>
      <c r="X2" s="11" t="s">
        <v>26</v>
      </c>
      <c r="Y2" s="10" t="s">
        <v>18</v>
      </c>
      <c r="Z2" s="10" t="s">
        <v>27</v>
      </c>
      <c r="AA2" s="10" t="s">
        <v>20</v>
      </c>
      <c r="AB2" s="10" t="s">
        <v>21</v>
      </c>
      <c r="AC2" s="10" t="s">
        <v>28</v>
      </c>
      <c r="AD2" s="10" t="s">
        <v>4</v>
      </c>
      <c r="AE2" s="10" t="s">
        <v>25</v>
      </c>
      <c r="AF2" s="11" t="s">
        <v>26</v>
      </c>
      <c r="AG2" s="10" t="s">
        <v>18</v>
      </c>
      <c r="AH2" s="10" t="s">
        <v>27</v>
      </c>
      <c r="AI2" s="10" t="s">
        <v>20</v>
      </c>
      <c r="AJ2" s="10" t="s">
        <v>21</v>
      </c>
      <c r="AK2" s="12" t="s">
        <v>29</v>
      </c>
      <c r="AL2" s="12" t="s">
        <v>30</v>
      </c>
      <c r="AM2" s="10" t="s">
        <v>31</v>
      </c>
      <c r="AN2" s="13" t="s">
        <v>32</v>
      </c>
      <c r="AO2" s="13" t="s">
        <v>33</v>
      </c>
    </row>
    <row r="3" spans="1:41" ht="15.75" customHeight="1" x14ac:dyDescent="0.15">
      <c r="A3" s="14">
        <v>3</v>
      </c>
      <c r="B3" s="14">
        <v>2</v>
      </c>
      <c r="C3" s="15" t="s">
        <v>34</v>
      </c>
      <c r="D3" s="14" t="s">
        <v>35</v>
      </c>
      <c r="E3" s="14" t="s">
        <v>36</v>
      </c>
      <c r="F3" s="14" t="s">
        <v>37</v>
      </c>
      <c r="G3" s="16" t="s">
        <v>38</v>
      </c>
      <c r="H3" s="14" t="s">
        <v>39</v>
      </c>
      <c r="I3" s="14"/>
      <c r="J3" s="14" t="s">
        <v>40</v>
      </c>
      <c r="K3" s="14" t="s">
        <v>41</v>
      </c>
      <c r="L3" s="14" t="s">
        <v>42</v>
      </c>
      <c r="M3" s="14" t="s">
        <v>43</v>
      </c>
      <c r="N3" s="17">
        <v>2.1342592592592594E-2</v>
      </c>
      <c r="O3" s="17">
        <f>N3-N$57</f>
        <v>2.3148148148148529E-4</v>
      </c>
      <c r="P3" s="14">
        <v>236</v>
      </c>
      <c r="Q3" s="14">
        <v>4.3</v>
      </c>
      <c r="R3" s="18">
        <v>91</v>
      </c>
      <c r="S3" s="19">
        <v>1</v>
      </c>
      <c r="T3" s="19">
        <v>1</v>
      </c>
      <c r="U3" s="20">
        <f>S3+T3</f>
        <v>2</v>
      </c>
      <c r="V3" s="19" t="s">
        <v>44</v>
      </c>
      <c r="W3" s="21"/>
      <c r="X3" s="22"/>
      <c r="Y3" s="22"/>
      <c r="Z3" s="21"/>
      <c r="AA3" s="21"/>
      <c r="AB3" s="18"/>
      <c r="AC3" s="21"/>
      <c r="AD3" s="19">
        <v>1</v>
      </c>
      <c r="AE3" s="21">
        <v>1</v>
      </c>
      <c r="AF3" s="22">
        <v>1.758101851851852E-2</v>
      </c>
      <c r="AG3" s="22">
        <f>AF3-$AF$57</f>
        <v>0</v>
      </c>
      <c r="AH3" s="21">
        <v>266</v>
      </c>
      <c r="AI3" s="21">
        <v>4.8</v>
      </c>
      <c r="AJ3" s="18">
        <v>100</v>
      </c>
      <c r="AK3" s="21"/>
      <c r="AL3" s="23" t="s">
        <v>45</v>
      </c>
      <c r="AM3" s="21"/>
      <c r="AN3" s="21">
        <f t="shared" ref="AN3:AN34" si="0">AB3+R3+AJ3</f>
        <v>191</v>
      </c>
      <c r="AO3" s="21">
        <f t="shared" ref="AO3:AO8" si="1">AC3+U3</f>
        <v>2</v>
      </c>
    </row>
    <row r="4" spans="1:41" ht="15.75" customHeight="1" x14ac:dyDescent="0.15">
      <c r="A4" s="14">
        <v>1</v>
      </c>
      <c r="B4" s="14">
        <v>1</v>
      </c>
      <c r="C4" s="15" t="s">
        <v>46</v>
      </c>
      <c r="D4" s="14" t="s">
        <v>47</v>
      </c>
      <c r="E4" s="14" t="s">
        <v>36</v>
      </c>
      <c r="F4" s="14" t="s">
        <v>48</v>
      </c>
      <c r="G4" s="14" t="s">
        <v>49</v>
      </c>
      <c r="H4" s="14" t="s">
        <v>39</v>
      </c>
      <c r="I4" s="14" t="s">
        <v>50</v>
      </c>
      <c r="J4" s="14" t="s">
        <v>51</v>
      </c>
      <c r="K4" s="14" t="s">
        <v>41</v>
      </c>
      <c r="L4" s="14" t="s">
        <v>52</v>
      </c>
      <c r="M4" s="14" t="s">
        <v>43</v>
      </c>
      <c r="N4" s="17">
        <v>2.1111111111111108E-2</v>
      </c>
      <c r="O4" s="17"/>
      <c r="P4" s="14">
        <v>215</v>
      </c>
      <c r="Q4" s="14">
        <v>4.5</v>
      </c>
      <c r="R4" s="18">
        <v>100</v>
      </c>
      <c r="S4" s="19">
        <v>2</v>
      </c>
      <c r="T4" s="19">
        <v>2</v>
      </c>
      <c r="U4" s="24">
        <f>S4+T4</f>
        <v>4</v>
      </c>
      <c r="V4" s="21">
        <v>1</v>
      </c>
      <c r="W4" s="21">
        <v>1</v>
      </c>
      <c r="X4" s="22">
        <v>3.8530092592592595E-2</v>
      </c>
      <c r="Y4" s="21"/>
      <c r="Z4" s="21"/>
      <c r="AA4" s="21"/>
      <c r="AB4" s="18">
        <v>100</v>
      </c>
      <c r="AC4" s="21">
        <v>20</v>
      </c>
      <c r="AD4" s="21">
        <v>2</v>
      </c>
      <c r="AE4" s="21">
        <v>1</v>
      </c>
      <c r="AF4" s="22">
        <v>1.7743055555555557E-2</v>
      </c>
      <c r="AG4" s="22">
        <f>AF4-$AF$57</f>
        <v>1.6203703703703692E-4</v>
      </c>
      <c r="AH4" s="21">
        <v>223</v>
      </c>
      <c r="AI4" s="21">
        <v>4.5999999999999996</v>
      </c>
      <c r="AJ4" s="18">
        <v>95</v>
      </c>
      <c r="AK4" s="21">
        <v>1</v>
      </c>
      <c r="AL4" s="22">
        <f t="shared" ref="AL4:AL17" si="2">X4+N4+AF4</f>
        <v>7.7384259259259264E-2</v>
      </c>
      <c r="AM4" s="21"/>
      <c r="AN4" s="21">
        <f t="shared" si="0"/>
        <v>295</v>
      </c>
      <c r="AO4" s="21">
        <f t="shared" si="1"/>
        <v>24</v>
      </c>
    </row>
    <row r="5" spans="1:41" ht="15.75" customHeight="1" x14ac:dyDescent="0.15">
      <c r="A5" s="14">
        <v>2</v>
      </c>
      <c r="B5" s="14">
        <v>1</v>
      </c>
      <c r="C5" s="15" t="s">
        <v>53</v>
      </c>
      <c r="D5" s="14" t="s">
        <v>54</v>
      </c>
      <c r="E5" s="14" t="s">
        <v>36</v>
      </c>
      <c r="F5" s="14" t="s">
        <v>55</v>
      </c>
      <c r="G5" s="16" t="s">
        <v>38</v>
      </c>
      <c r="H5" s="14" t="s">
        <v>39</v>
      </c>
      <c r="I5" s="14" t="s">
        <v>56</v>
      </c>
      <c r="J5" s="14" t="s">
        <v>57</v>
      </c>
      <c r="K5" s="14" t="s">
        <v>58</v>
      </c>
      <c r="L5" s="14" t="s">
        <v>59</v>
      </c>
      <c r="M5" s="14" t="s">
        <v>60</v>
      </c>
      <c r="N5" s="17">
        <v>2.1134259259259259E-2</v>
      </c>
      <c r="O5" s="17">
        <f>N5-N$57</f>
        <v>2.314814814815061E-5</v>
      </c>
      <c r="P5" s="14">
        <v>223</v>
      </c>
      <c r="Q5" s="14">
        <v>4.2</v>
      </c>
      <c r="R5" s="18">
        <v>95</v>
      </c>
      <c r="S5" s="19"/>
      <c r="T5" s="19">
        <v>3</v>
      </c>
      <c r="U5" s="20">
        <f>S5+T5</f>
        <v>3</v>
      </c>
      <c r="V5" s="25">
        <v>3</v>
      </c>
      <c r="W5" s="21">
        <v>1</v>
      </c>
      <c r="X5" s="22">
        <v>3.923611111111111E-2</v>
      </c>
      <c r="Y5" s="22">
        <f>X5-X$57</f>
        <v>7.0601851851851555E-4</v>
      </c>
      <c r="Z5" s="21"/>
      <c r="AA5" s="21"/>
      <c r="AB5" s="18">
        <v>91</v>
      </c>
      <c r="AC5" s="21">
        <v>18</v>
      </c>
      <c r="AD5" s="25">
        <v>3</v>
      </c>
      <c r="AE5" s="21">
        <v>2</v>
      </c>
      <c r="AF5" s="22">
        <v>1.7928240740740741E-2</v>
      </c>
      <c r="AG5" s="22">
        <f>AF5-$AF$57</f>
        <v>3.4722222222222099E-4</v>
      </c>
      <c r="AH5" s="21">
        <v>245</v>
      </c>
      <c r="AI5" s="21">
        <v>4.7</v>
      </c>
      <c r="AJ5" s="18">
        <v>91</v>
      </c>
      <c r="AK5" s="21">
        <v>2</v>
      </c>
      <c r="AL5" s="22">
        <f t="shared" si="2"/>
        <v>7.829861111111111E-2</v>
      </c>
      <c r="AM5" s="22">
        <f>AL5-$AL$57</f>
        <v>9.1435185185186063E-4</v>
      </c>
      <c r="AN5" s="21">
        <f t="shared" si="0"/>
        <v>277</v>
      </c>
      <c r="AO5" s="21">
        <f t="shared" si="1"/>
        <v>21</v>
      </c>
    </row>
    <row r="6" spans="1:41" ht="15.75" customHeight="1" x14ac:dyDescent="0.15">
      <c r="A6" s="14">
        <v>27</v>
      </c>
      <c r="B6" s="14">
        <v>7</v>
      </c>
      <c r="C6" s="15" t="s">
        <v>61</v>
      </c>
      <c r="D6" s="14" t="s">
        <v>62</v>
      </c>
      <c r="E6" s="14" t="s">
        <v>36</v>
      </c>
      <c r="F6" s="14" t="s">
        <v>63</v>
      </c>
      <c r="G6" s="14" t="s">
        <v>49</v>
      </c>
      <c r="H6" s="14" t="s">
        <v>39</v>
      </c>
      <c r="I6" s="14" t="s">
        <v>64</v>
      </c>
      <c r="J6" s="14" t="s">
        <v>65</v>
      </c>
      <c r="K6" s="14" t="s">
        <v>41</v>
      </c>
      <c r="L6" s="14" t="s">
        <v>66</v>
      </c>
      <c r="M6" s="14" t="s">
        <v>43</v>
      </c>
      <c r="N6" s="17">
        <v>2.4108796296296298E-2</v>
      </c>
      <c r="O6" s="17">
        <f>N6-N$57</f>
        <v>2.99768518518519E-3</v>
      </c>
      <c r="P6" s="14">
        <v>222</v>
      </c>
      <c r="Q6" s="14">
        <v>3.5</v>
      </c>
      <c r="R6" s="18">
        <v>59</v>
      </c>
      <c r="S6" s="19"/>
      <c r="T6" s="19"/>
      <c r="U6" s="20"/>
      <c r="V6" s="21">
        <v>4</v>
      </c>
      <c r="W6" s="21">
        <v>3</v>
      </c>
      <c r="X6" s="22">
        <v>3.9560185185185184E-2</v>
      </c>
      <c r="Y6" s="22">
        <f>X6-X$57</f>
        <v>1.0300925925925894E-3</v>
      </c>
      <c r="Z6" s="21"/>
      <c r="AA6" s="21"/>
      <c r="AB6" s="18">
        <v>88</v>
      </c>
      <c r="AC6" s="21">
        <v>8</v>
      </c>
      <c r="AD6" s="21">
        <v>3</v>
      </c>
      <c r="AE6" s="21">
        <v>2</v>
      </c>
      <c r="AF6" s="22">
        <v>1.7928240740740741E-2</v>
      </c>
      <c r="AG6" s="22">
        <f>AF6-$AF$57</f>
        <v>3.4722222222222099E-4</v>
      </c>
      <c r="AH6" s="21">
        <v>267</v>
      </c>
      <c r="AI6" s="21">
        <v>4.2</v>
      </c>
      <c r="AJ6" s="18">
        <v>91</v>
      </c>
      <c r="AK6" s="21">
        <v>11</v>
      </c>
      <c r="AL6" s="22">
        <f t="shared" si="2"/>
        <v>8.1597222222222224E-2</v>
      </c>
      <c r="AM6" s="22">
        <f>AL6-$AL$57</f>
        <v>4.2129629629629739E-3</v>
      </c>
      <c r="AN6" s="21">
        <f t="shared" si="0"/>
        <v>238</v>
      </c>
      <c r="AO6" s="21">
        <f t="shared" si="1"/>
        <v>8</v>
      </c>
    </row>
    <row r="7" spans="1:41" ht="15.75" customHeight="1" x14ac:dyDescent="0.15">
      <c r="A7" s="14">
        <v>12</v>
      </c>
      <c r="B7" s="19">
        <v>3</v>
      </c>
      <c r="C7" s="15" t="s">
        <v>67</v>
      </c>
      <c r="D7" s="14" t="s">
        <v>68</v>
      </c>
      <c r="E7" s="14" t="s">
        <v>36</v>
      </c>
      <c r="F7" s="14" t="s">
        <v>69</v>
      </c>
      <c r="G7" s="14" t="s">
        <v>70</v>
      </c>
      <c r="H7" s="14" t="s">
        <v>39</v>
      </c>
      <c r="I7" s="14"/>
      <c r="J7" s="14" t="s">
        <v>71</v>
      </c>
      <c r="K7" s="14" t="s">
        <v>72</v>
      </c>
      <c r="L7" s="14" t="s">
        <v>73</v>
      </c>
      <c r="M7" s="14" t="s">
        <v>60</v>
      </c>
      <c r="N7" s="17">
        <v>2.2314814814814815E-2</v>
      </c>
      <c r="O7" s="17">
        <f>N7-N$57</f>
        <v>1.2037037037037068E-3</v>
      </c>
      <c r="P7" s="14">
        <v>202</v>
      </c>
      <c r="Q7" s="14">
        <v>4.0999999999999996</v>
      </c>
      <c r="R7" s="18">
        <v>74</v>
      </c>
      <c r="S7" s="19"/>
      <c r="T7" s="19"/>
      <c r="U7" s="20"/>
      <c r="V7" s="21">
        <v>7</v>
      </c>
      <c r="W7" s="21">
        <v>2</v>
      </c>
      <c r="X7" s="22">
        <v>4.0081018518518523E-2</v>
      </c>
      <c r="Y7" s="22">
        <f>X7-X$57</f>
        <v>1.5509259259259278E-3</v>
      </c>
      <c r="Z7" s="21"/>
      <c r="AA7" s="21"/>
      <c r="AB7" s="18">
        <v>82</v>
      </c>
      <c r="AC7" s="21">
        <v>12</v>
      </c>
      <c r="AD7" s="21">
        <v>5</v>
      </c>
      <c r="AE7" s="21">
        <v>1</v>
      </c>
      <c r="AF7" s="22">
        <v>1.7997685185185186E-2</v>
      </c>
      <c r="AG7" s="22">
        <f>AF7-$AF$57</f>
        <v>4.1666666666666588E-4</v>
      </c>
      <c r="AH7" s="21">
        <v>215</v>
      </c>
      <c r="AI7" s="21">
        <v>4.4000000000000004</v>
      </c>
      <c r="AJ7" s="18">
        <v>86</v>
      </c>
      <c r="AK7" s="21">
        <v>5</v>
      </c>
      <c r="AL7" s="22">
        <f t="shared" si="2"/>
        <v>8.0393518518518531E-2</v>
      </c>
      <c r="AM7" s="22">
        <f>AL7-$AL$57</f>
        <v>3.0092592592592809E-3</v>
      </c>
      <c r="AN7" s="21">
        <f t="shared" si="0"/>
        <v>242</v>
      </c>
      <c r="AO7" s="21">
        <f t="shared" si="1"/>
        <v>12</v>
      </c>
    </row>
    <row r="8" spans="1:41" ht="15.75" customHeight="1" x14ac:dyDescent="0.15">
      <c r="A8" s="14">
        <v>7</v>
      </c>
      <c r="B8" s="14">
        <v>3</v>
      </c>
      <c r="C8" s="15" t="s">
        <v>74</v>
      </c>
      <c r="D8" s="14" t="s">
        <v>75</v>
      </c>
      <c r="E8" s="14" t="s">
        <v>36</v>
      </c>
      <c r="F8" s="14" t="s">
        <v>76</v>
      </c>
      <c r="G8" s="16" t="s">
        <v>38</v>
      </c>
      <c r="H8" s="14" t="s">
        <v>39</v>
      </c>
      <c r="I8" s="14" t="s">
        <v>77</v>
      </c>
      <c r="J8" s="14" t="s">
        <v>78</v>
      </c>
      <c r="K8" s="14" t="s">
        <v>58</v>
      </c>
      <c r="L8" s="14" t="s">
        <v>79</v>
      </c>
      <c r="M8" s="14" t="s">
        <v>43</v>
      </c>
      <c r="N8" s="17">
        <v>2.2141203703703705E-2</v>
      </c>
      <c r="O8" s="17">
        <f>N8-N$57</f>
        <v>1.0300925925925963E-3</v>
      </c>
      <c r="P8" s="14">
        <v>219</v>
      </c>
      <c r="Q8" s="14">
        <v>3.8</v>
      </c>
      <c r="R8" s="18">
        <v>82</v>
      </c>
      <c r="S8" s="19"/>
      <c r="T8" s="19"/>
      <c r="U8" s="20"/>
      <c r="V8" s="21">
        <v>6</v>
      </c>
      <c r="W8" s="21">
        <v>2</v>
      </c>
      <c r="X8" s="22">
        <v>3.9976851851851854E-2</v>
      </c>
      <c r="Y8" s="22">
        <f>X8-X$57</f>
        <v>1.4467592592592587E-3</v>
      </c>
      <c r="Z8" s="21"/>
      <c r="AA8" s="21"/>
      <c r="AB8" s="18">
        <v>84</v>
      </c>
      <c r="AC8" s="21">
        <v>14</v>
      </c>
      <c r="AD8" s="21">
        <v>6</v>
      </c>
      <c r="AE8" s="21">
        <v>3</v>
      </c>
      <c r="AF8" s="22">
        <v>1.800925925925926E-2</v>
      </c>
      <c r="AG8" s="22">
        <f>AF8-$AF$57</f>
        <v>4.2824074074073945E-4</v>
      </c>
      <c r="AH8" s="21">
        <v>247</v>
      </c>
      <c r="AI8" s="21">
        <v>4.3</v>
      </c>
      <c r="AJ8" s="18">
        <v>84</v>
      </c>
      <c r="AK8" s="21">
        <v>4</v>
      </c>
      <c r="AL8" s="22">
        <f t="shared" si="2"/>
        <v>8.0127314814814818E-2</v>
      </c>
      <c r="AM8" s="22">
        <f>AL8-$AL$57</f>
        <v>2.743055555555568E-3</v>
      </c>
      <c r="AN8" s="21">
        <f t="shared" si="0"/>
        <v>250</v>
      </c>
      <c r="AO8" s="21">
        <f t="shared" si="1"/>
        <v>14</v>
      </c>
    </row>
    <row r="9" spans="1:41" ht="15.75" customHeight="1" x14ac:dyDescent="0.15">
      <c r="A9" s="14">
        <v>13</v>
      </c>
      <c r="B9" s="14">
        <v>5</v>
      </c>
      <c r="C9" s="15" t="s">
        <v>80</v>
      </c>
      <c r="D9" s="14" t="s">
        <v>81</v>
      </c>
      <c r="E9" s="14" t="s">
        <v>36</v>
      </c>
      <c r="F9" s="14" t="s">
        <v>82</v>
      </c>
      <c r="G9" s="14" t="s">
        <v>49</v>
      </c>
      <c r="H9" s="14" t="s">
        <v>39</v>
      </c>
      <c r="I9" s="14" t="s">
        <v>83</v>
      </c>
      <c r="J9" s="14" t="s">
        <v>84</v>
      </c>
      <c r="K9" s="14" t="s">
        <v>41</v>
      </c>
      <c r="L9" s="14" t="s">
        <v>85</v>
      </c>
      <c r="M9" s="14" t="s">
        <v>43</v>
      </c>
      <c r="N9" s="17">
        <v>2.2337962962962962E-2</v>
      </c>
      <c r="O9" s="17">
        <f>N9-N$57</f>
        <v>1.226851851851854E-3</v>
      </c>
      <c r="P9" s="14">
        <v>210</v>
      </c>
      <c r="Q9" s="14">
        <v>4.0999999999999996</v>
      </c>
      <c r="R9" s="18">
        <v>73</v>
      </c>
      <c r="S9" s="19"/>
      <c r="T9" s="19"/>
      <c r="U9" s="20"/>
      <c r="V9" s="21">
        <v>12</v>
      </c>
      <c r="W9" s="21">
        <v>5</v>
      </c>
      <c r="X9" s="22">
        <v>4.0671296296296296E-2</v>
      </c>
      <c r="Y9" s="22">
        <f>X9-X$57</f>
        <v>2.1412037037037007E-3</v>
      </c>
      <c r="Z9" s="21"/>
      <c r="AA9" s="21"/>
      <c r="AB9" s="18">
        <v>74</v>
      </c>
      <c r="AC9" s="21"/>
      <c r="AD9" s="21">
        <v>7</v>
      </c>
      <c r="AE9" s="21">
        <v>3</v>
      </c>
      <c r="AF9" s="22">
        <v>1.8229166666666668E-2</v>
      </c>
      <c r="AG9" s="22">
        <f>AF9-$AF$57</f>
        <v>6.481481481481477E-4</v>
      </c>
      <c r="AH9" s="21">
        <v>206</v>
      </c>
      <c r="AI9" s="21">
        <v>4.0999999999999996</v>
      </c>
      <c r="AJ9" s="18">
        <v>82</v>
      </c>
      <c r="AK9" s="21">
        <v>8</v>
      </c>
      <c r="AL9" s="22">
        <f t="shared" si="2"/>
        <v>8.1238425925925936E-2</v>
      </c>
      <c r="AM9" s="22">
        <f>AL9-$AL$57</f>
        <v>3.8541666666666863E-3</v>
      </c>
      <c r="AN9" s="21">
        <f t="shared" si="0"/>
        <v>229</v>
      </c>
      <c r="AO9" s="21"/>
    </row>
    <row r="10" spans="1:41" ht="15.75" customHeight="1" x14ac:dyDescent="0.15">
      <c r="A10" s="14">
        <v>16</v>
      </c>
      <c r="B10" s="14">
        <v>4</v>
      </c>
      <c r="C10" s="15" t="s">
        <v>86</v>
      </c>
      <c r="D10" s="14" t="s">
        <v>87</v>
      </c>
      <c r="E10" s="14" t="s">
        <v>36</v>
      </c>
      <c r="F10" s="14" t="s">
        <v>88</v>
      </c>
      <c r="G10" s="16" t="s">
        <v>38</v>
      </c>
      <c r="H10" s="14" t="s">
        <v>39</v>
      </c>
      <c r="I10" s="14" t="s">
        <v>64</v>
      </c>
      <c r="J10" s="14" t="s">
        <v>89</v>
      </c>
      <c r="K10" s="14" t="s">
        <v>41</v>
      </c>
      <c r="L10" s="14" t="s">
        <v>90</v>
      </c>
      <c r="M10" s="14" t="s">
        <v>91</v>
      </c>
      <c r="N10" s="17">
        <v>2.2372685185185186E-2</v>
      </c>
      <c r="O10" s="17">
        <f>N10-N$57</f>
        <v>1.2615740740740782E-3</v>
      </c>
      <c r="P10" s="14">
        <v>190</v>
      </c>
      <c r="Q10" s="14">
        <v>4</v>
      </c>
      <c r="R10" s="18">
        <v>70</v>
      </c>
      <c r="S10" s="19"/>
      <c r="T10" s="19"/>
      <c r="U10" s="20"/>
      <c r="V10" s="21">
        <v>15</v>
      </c>
      <c r="W10" s="21">
        <v>3</v>
      </c>
      <c r="X10" s="23">
        <v>4.2106481481481488E-2</v>
      </c>
      <c r="Y10" s="22">
        <f>X10-X$57</f>
        <v>3.5763888888888928E-3</v>
      </c>
      <c r="Z10" s="21"/>
      <c r="AA10" s="21"/>
      <c r="AB10" s="18">
        <v>71</v>
      </c>
      <c r="AC10" s="21"/>
      <c r="AD10" s="21">
        <v>8</v>
      </c>
      <c r="AE10" s="21">
        <v>4</v>
      </c>
      <c r="AF10" s="23">
        <v>1.8275462962962962E-2</v>
      </c>
      <c r="AG10" s="22">
        <f>AF10-$AF$57</f>
        <v>6.9444444444444198E-4</v>
      </c>
      <c r="AH10" s="21">
        <v>209</v>
      </c>
      <c r="AI10" s="21">
        <v>0.4</v>
      </c>
      <c r="AJ10" s="18">
        <v>80</v>
      </c>
      <c r="AK10" s="21">
        <v>12</v>
      </c>
      <c r="AL10" s="22">
        <f t="shared" si="2"/>
        <v>8.2754629629629636E-2</v>
      </c>
      <c r="AM10" s="22">
        <f>AL10-$AL$57</f>
        <v>5.3703703703703864E-3</v>
      </c>
      <c r="AN10" s="21">
        <f t="shared" si="0"/>
        <v>221</v>
      </c>
      <c r="AO10" s="21"/>
    </row>
    <row r="11" spans="1:41" ht="15.75" customHeight="1" x14ac:dyDescent="0.15">
      <c r="A11" s="14">
        <v>27</v>
      </c>
      <c r="B11" s="14">
        <v>7</v>
      </c>
      <c r="C11" s="15" t="s">
        <v>92</v>
      </c>
      <c r="D11" s="14" t="s">
        <v>93</v>
      </c>
      <c r="E11" s="14" t="s">
        <v>36</v>
      </c>
      <c r="F11" s="14" t="s">
        <v>94</v>
      </c>
      <c r="G11" s="16" t="s">
        <v>38</v>
      </c>
      <c r="H11" s="14" t="s">
        <v>39</v>
      </c>
      <c r="I11" s="14" t="s">
        <v>64</v>
      </c>
      <c r="J11" s="14" t="s">
        <v>95</v>
      </c>
      <c r="K11" s="14" t="s">
        <v>41</v>
      </c>
      <c r="L11" s="14" t="s">
        <v>42</v>
      </c>
      <c r="M11" s="14" t="s">
        <v>43</v>
      </c>
      <c r="N11" s="17">
        <v>2.4108796296296298E-2</v>
      </c>
      <c r="O11" s="17">
        <f>N11-N$57</f>
        <v>2.99768518518519E-3</v>
      </c>
      <c r="P11" s="14">
        <v>219</v>
      </c>
      <c r="Q11" s="14">
        <v>3.5</v>
      </c>
      <c r="R11" s="18">
        <v>59</v>
      </c>
      <c r="S11" s="19"/>
      <c r="T11" s="19"/>
      <c r="U11" s="20"/>
      <c r="V11" s="19">
        <v>33</v>
      </c>
      <c r="W11" s="21">
        <v>8</v>
      </c>
      <c r="X11" s="26">
        <v>4.7592592592592596E-2</v>
      </c>
      <c r="Y11" s="22">
        <f>X11-X$57</f>
        <v>9.0625000000000011E-3</v>
      </c>
      <c r="Z11" s="21"/>
      <c r="AA11" s="21"/>
      <c r="AB11" s="18">
        <v>54</v>
      </c>
      <c r="AC11" s="21"/>
      <c r="AD11" s="19">
        <v>9</v>
      </c>
      <c r="AE11" s="21">
        <v>5</v>
      </c>
      <c r="AF11" s="26">
        <v>1.8310185185185186E-2</v>
      </c>
      <c r="AG11" s="22">
        <f>AF11-$AF$57</f>
        <v>7.2916666666666616E-4</v>
      </c>
      <c r="AH11" s="21">
        <v>252</v>
      </c>
      <c r="AI11" s="21">
        <v>3.9</v>
      </c>
      <c r="AJ11" s="18">
        <v>78</v>
      </c>
      <c r="AK11" s="21">
        <v>23</v>
      </c>
      <c r="AL11" s="22">
        <f t="shared" si="2"/>
        <v>9.0011574074074091E-2</v>
      </c>
      <c r="AM11" s="22">
        <f>AL11-$AL$57</f>
        <v>1.2627314814814841E-2</v>
      </c>
      <c r="AN11" s="21">
        <f t="shared" si="0"/>
        <v>191</v>
      </c>
      <c r="AO11" s="21"/>
    </row>
    <row r="12" spans="1:41" ht="15.75" customHeight="1" x14ac:dyDescent="0.15">
      <c r="A12" s="14">
        <v>8</v>
      </c>
      <c r="B12" s="19">
        <v>2</v>
      </c>
      <c r="C12" s="15" t="s">
        <v>96</v>
      </c>
      <c r="D12" s="14" t="s">
        <v>97</v>
      </c>
      <c r="E12" s="14" t="s">
        <v>36</v>
      </c>
      <c r="F12" s="14" t="s">
        <v>98</v>
      </c>
      <c r="G12" s="14" t="s">
        <v>70</v>
      </c>
      <c r="H12" s="14" t="s">
        <v>39</v>
      </c>
      <c r="I12" s="14" t="s">
        <v>64</v>
      </c>
      <c r="J12" s="14" t="s">
        <v>99</v>
      </c>
      <c r="K12" s="14" t="s">
        <v>100</v>
      </c>
      <c r="L12" s="14" t="s">
        <v>101</v>
      </c>
      <c r="M12" s="14" t="s">
        <v>43</v>
      </c>
      <c r="N12" s="17">
        <v>2.2210648148148149E-2</v>
      </c>
      <c r="O12" s="17">
        <f>N12-N$57</f>
        <v>1.0995370370370412E-3</v>
      </c>
      <c r="P12" s="14">
        <v>199</v>
      </c>
      <c r="Q12" s="14">
        <v>4.0999999999999996</v>
      </c>
      <c r="R12" s="18">
        <v>80</v>
      </c>
      <c r="S12" s="19"/>
      <c r="T12" s="19"/>
      <c r="U12" s="20"/>
      <c r="V12" s="21">
        <v>5</v>
      </c>
      <c r="W12" s="21">
        <v>1</v>
      </c>
      <c r="X12" s="22">
        <v>3.9895833333333332E-2</v>
      </c>
      <c r="Y12" s="22">
        <f>X12-X$57</f>
        <v>1.3657407407407368E-3</v>
      </c>
      <c r="Z12" s="21"/>
      <c r="AA12" s="21"/>
      <c r="AB12" s="18">
        <v>86</v>
      </c>
      <c r="AC12" s="21">
        <v>10</v>
      </c>
      <c r="AD12" s="19">
        <v>10</v>
      </c>
      <c r="AE12" s="21">
        <v>2</v>
      </c>
      <c r="AF12" s="22">
        <v>1.8483796296296297E-2</v>
      </c>
      <c r="AG12" s="22">
        <f>AF12-$AF$57</f>
        <v>9.0277777777777665E-4</v>
      </c>
      <c r="AH12" s="21">
        <v>200</v>
      </c>
      <c r="AI12" s="21">
        <v>4.0999999999999996</v>
      </c>
      <c r="AJ12" s="18">
        <v>76</v>
      </c>
      <c r="AK12" s="21">
        <v>6</v>
      </c>
      <c r="AL12" s="22">
        <f t="shared" si="2"/>
        <v>8.0590277777777775E-2</v>
      </c>
      <c r="AM12" s="22">
        <f>AL12-$AL$57</f>
        <v>3.2060185185185247E-3</v>
      </c>
      <c r="AN12" s="21">
        <f t="shared" si="0"/>
        <v>242</v>
      </c>
      <c r="AO12" s="21">
        <f>AC12+U12</f>
        <v>10</v>
      </c>
    </row>
    <row r="13" spans="1:41" ht="15.75" customHeight="1" x14ac:dyDescent="0.15">
      <c r="A13" s="14">
        <v>4</v>
      </c>
      <c r="B13" s="14">
        <v>2</v>
      </c>
      <c r="C13" s="15" t="s">
        <v>102</v>
      </c>
      <c r="D13" s="14" t="s">
        <v>103</v>
      </c>
      <c r="E13" s="14" t="s">
        <v>36</v>
      </c>
      <c r="F13" s="14" t="s">
        <v>104</v>
      </c>
      <c r="G13" s="14" t="s">
        <v>49</v>
      </c>
      <c r="H13" s="14" t="s">
        <v>39</v>
      </c>
      <c r="I13" s="14"/>
      <c r="J13" s="14" t="s">
        <v>105</v>
      </c>
      <c r="K13" s="14" t="s">
        <v>41</v>
      </c>
      <c r="L13" s="14" t="s">
        <v>106</v>
      </c>
      <c r="M13" s="14" t="s">
        <v>43</v>
      </c>
      <c r="N13" s="17">
        <v>2.1724537037037039E-2</v>
      </c>
      <c r="O13" s="17">
        <f>N13-N$57</f>
        <v>6.1342592592593045E-4</v>
      </c>
      <c r="P13" s="14">
        <v>205</v>
      </c>
      <c r="Q13" s="14">
        <v>3.5</v>
      </c>
      <c r="R13" s="18">
        <v>88</v>
      </c>
      <c r="S13" s="19">
        <v>3</v>
      </c>
      <c r="T13" s="19"/>
      <c r="U13" s="20">
        <f>S13+T13</f>
        <v>3</v>
      </c>
      <c r="V13" s="25">
        <v>2</v>
      </c>
      <c r="W13" s="21">
        <v>2</v>
      </c>
      <c r="X13" s="22">
        <v>3.9224537037037037E-2</v>
      </c>
      <c r="Y13" s="22">
        <f>X13-X$57</f>
        <v>6.9444444444444198E-4</v>
      </c>
      <c r="Z13" s="21"/>
      <c r="AA13" s="21"/>
      <c r="AB13" s="18">
        <v>95</v>
      </c>
      <c r="AC13" s="21">
        <v>16</v>
      </c>
      <c r="AD13" s="25">
        <v>11</v>
      </c>
      <c r="AE13" s="21">
        <v>4</v>
      </c>
      <c r="AF13" s="22">
        <v>1.861111111111111E-2</v>
      </c>
      <c r="AG13" s="22">
        <f>AF13-$AF$57</f>
        <v>1.0300925925925894E-3</v>
      </c>
      <c r="AH13" s="21">
        <v>232</v>
      </c>
      <c r="AI13" s="21">
        <v>4</v>
      </c>
      <c r="AJ13" s="18">
        <v>75</v>
      </c>
      <c r="AK13" s="21">
        <v>3</v>
      </c>
      <c r="AL13" s="22">
        <f t="shared" si="2"/>
        <v>7.9560185185185178E-2</v>
      </c>
      <c r="AM13" s="22">
        <f>AL13-$AL$57</f>
        <v>2.1759259259259284E-3</v>
      </c>
      <c r="AN13" s="21">
        <f t="shared" si="0"/>
        <v>258</v>
      </c>
      <c r="AO13" s="21">
        <f>AC13+U13</f>
        <v>19</v>
      </c>
    </row>
    <row r="14" spans="1:41" ht="15.75" customHeight="1" x14ac:dyDescent="0.15">
      <c r="A14" s="14">
        <v>13</v>
      </c>
      <c r="B14" s="19">
        <v>4</v>
      </c>
      <c r="C14" s="15" t="s">
        <v>107</v>
      </c>
      <c r="D14" s="14" t="s">
        <v>108</v>
      </c>
      <c r="E14" s="14" t="s">
        <v>36</v>
      </c>
      <c r="F14" s="14" t="s">
        <v>109</v>
      </c>
      <c r="G14" s="14" t="s">
        <v>70</v>
      </c>
      <c r="H14" s="14" t="s">
        <v>39</v>
      </c>
      <c r="I14" s="14" t="s">
        <v>50</v>
      </c>
      <c r="J14" s="14" t="s">
        <v>110</v>
      </c>
      <c r="K14" s="14" t="s">
        <v>58</v>
      </c>
      <c r="L14" s="14" t="s">
        <v>111</v>
      </c>
      <c r="M14" s="14" t="s">
        <v>43</v>
      </c>
      <c r="N14" s="17">
        <v>2.2337962962962962E-2</v>
      </c>
      <c r="O14" s="17">
        <f>N14-N$57</f>
        <v>1.226851851851854E-3</v>
      </c>
      <c r="P14" s="14">
        <v>237</v>
      </c>
      <c r="Q14" s="14">
        <v>3.5</v>
      </c>
      <c r="R14" s="18">
        <v>73</v>
      </c>
      <c r="S14" s="19"/>
      <c r="T14" s="19"/>
      <c r="U14" s="20"/>
      <c r="V14" s="21">
        <v>10</v>
      </c>
      <c r="W14" s="21">
        <v>3</v>
      </c>
      <c r="X14" s="22">
        <v>4.0208333333333332E-2</v>
      </c>
      <c r="Y14" s="22">
        <f>X14-X$57</f>
        <v>1.6782407407407371E-3</v>
      </c>
      <c r="Z14" s="21"/>
      <c r="AA14" s="21"/>
      <c r="AB14" s="18">
        <v>76</v>
      </c>
      <c r="AC14" s="21"/>
      <c r="AD14" s="21">
        <v>11</v>
      </c>
      <c r="AE14" s="21">
        <v>3</v>
      </c>
      <c r="AF14" s="22">
        <v>1.861111111111111E-2</v>
      </c>
      <c r="AG14" s="22">
        <f>AF14-$AF$57</f>
        <v>1.0300925925925894E-3</v>
      </c>
      <c r="AH14" s="21">
        <v>244</v>
      </c>
      <c r="AI14" s="21">
        <v>3.5</v>
      </c>
      <c r="AJ14" s="18">
        <v>75</v>
      </c>
      <c r="AK14" s="21">
        <v>7</v>
      </c>
      <c r="AL14" s="22">
        <f t="shared" si="2"/>
        <v>8.11574074074074E-2</v>
      </c>
      <c r="AM14" s="22">
        <f>AL14-$AL$57</f>
        <v>3.7731481481481505E-3</v>
      </c>
      <c r="AN14" s="21">
        <f t="shared" si="0"/>
        <v>224</v>
      </c>
      <c r="AO14" s="21"/>
    </row>
    <row r="15" spans="1:41" ht="15.75" customHeight="1" x14ac:dyDescent="0.15">
      <c r="A15" s="14">
        <v>6</v>
      </c>
      <c r="B15" s="19">
        <v>1</v>
      </c>
      <c r="C15" s="15" t="s">
        <v>34</v>
      </c>
      <c r="D15" s="14" t="s">
        <v>112</v>
      </c>
      <c r="E15" s="14" t="s">
        <v>36</v>
      </c>
      <c r="F15" s="14" t="s">
        <v>113</v>
      </c>
      <c r="G15" s="14" t="s">
        <v>70</v>
      </c>
      <c r="H15" s="14" t="s">
        <v>39</v>
      </c>
      <c r="I15" s="27" t="s">
        <v>50</v>
      </c>
      <c r="J15" s="27" t="s">
        <v>114</v>
      </c>
      <c r="K15" s="27" t="s">
        <v>41</v>
      </c>
      <c r="L15" s="27" t="s">
        <v>115</v>
      </c>
      <c r="M15" s="27" t="s">
        <v>43</v>
      </c>
      <c r="N15" s="17">
        <v>2.2037037037037036E-2</v>
      </c>
      <c r="O15" s="17">
        <f>N15-N$57</f>
        <v>9.2592592592592726E-4</v>
      </c>
      <c r="P15" s="14">
        <v>211</v>
      </c>
      <c r="Q15" s="14">
        <v>3.8</v>
      </c>
      <c r="R15" s="18">
        <v>84</v>
      </c>
      <c r="S15" s="19"/>
      <c r="T15" s="19"/>
      <c r="U15" s="20"/>
      <c r="V15" s="21">
        <v>11</v>
      </c>
      <c r="W15" s="21">
        <v>4</v>
      </c>
      <c r="X15" s="22">
        <v>4.0648148148148149E-2</v>
      </c>
      <c r="Y15" s="22">
        <f>X15-X$57</f>
        <v>2.1180555555555536E-3</v>
      </c>
      <c r="Z15" s="21"/>
      <c r="AA15" s="21"/>
      <c r="AB15" s="18">
        <v>75</v>
      </c>
      <c r="AC15" s="21">
        <v>6</v>
      </c>
      <c r="AD15" s="21">
        <v>13</v>
      </c>
      <c r="AE15" s="21">
        <v>4</v>
      </c>
      <c r="AF15" s="22">
        <v>1.8784722222222223E-2</v>
      </c>
      <c r="AG15" s="22">
        <f>AF15-$AF$57</f>
        <v>1.2037037037037034E-3</v>
      </c>
      <c r="AH15" s="21">
        <v>212</v>
      </c>
      <c r="AI15" s="21">
        <v>3.8</v>
      </c>
      <c r="AJ15" s="18">
        <v>73</v>
      </c>
      <c r="AK15" s="21">
        <v>10</v>
      </c>
      <c r="AL15" s="22">
        <f t="shared" si="2"/>
        <v>8.1469907407407394E-2</v>
      </c>
      <c r="AM15" s="22">
        <f>AL15-$AL$57</f>
        <v>4.0856481481481438E-3</v>
      </c>
      <c r="AN15" s="21">
        <f t="shared" si="0"/>
        <v>232</v>
      </c>
      <c r="AO15" s="21">
        <f>AC15+U15</f>
        <v>6</v>
      </c>
    </row>
    <row r="16" spans="1:41" ht="15.75" customHeight="1" x14ac:dyDescent="0.15">
      <c r="A16" s="14">
        <v>19</v>
      </c>
      <c r="B16" s="19">
        <v>6</v>
      </c>
      <c r="C16" s="15" t="s">
        <v>107</v>
      </c>
      <c r="D16" s="14" t="s">
        <v>116</v>
      </c>
      <c r="E16" s="14" t="s">
        <v>36</v>
      </c>
      <c r="F16" s="14" t="s">
        <v>94</v>
      </c>
      <c r="G16" s="14" t="s">
        <v>70</v>
      </c>
      <c r="H16" s="14" t="s">
        <v>39</v>
      </c>
      <c r="I16" s="14" t="s">
        <v>64</v>
      </c>
      <c r="J16" s="14" t="s">
        <v>117</v>
      </c>
      <c r="K16" s="14" t="s">
        <v>72</v>
      </c>
      <c r="L16" s="14" t="s">
        <v>118</v>
      </c>
      <c r="M16" s="14" t="s">
        <v>43</v>
      </c>
      <c r="N16" s="17">
        <v>2.3206018518518515E-2</v>
      </c>
      <c r="O16" s="17">
        <f>N16-N$57</f>
        <v>2.0949074074074064E-3</v>
      </c>
      <c r="P16" s="14">
        <v>194</v>
      </c>
      <c r="Q16" s="14">
        <v>3.5</v>
      </c>
      <c r="R16" s="18">
        <v>67</v>
      </c>
      <c r="S16" s="19"/>
      <c r="T16" s="19"/>
      <c r="U16" s="20"/>
      <c r="V16" s="21">
        <v>16</v>
      </c>
      <c r="W16" s="21">
        <v>5</v>
      </c>
      <c r="X16" s="22">
        <v>4.2199074074074076E-2</v>
      </c>
      <c r="Y16" s="22">
        <f>X16-X$57</f>
        <v>3.6689814814814814E-3</v>
      </c>
      <c r="Z16" s="21"/>
      <c r="AA16" s="21"/>
      <c r="AB16" s="18">
        <v>70</v>
      </c>
      <c r="AC16" s="21"/>
      <c r="AD16" s="21">
        <v>14</v>
      </c>
      <c r="AE16" s="21">
        <v>5</v>
      </c>
      <c r="AF16" s="22">
        <v>1.8935185185185183E-2</v>
      </c>
      <c r="AG16" s="22">
        <f>AF16-$AF$57</f>
        <v>1.3541666666666632E-3</v>
      </c>
      <c r="AH16" s="21">
        <v>199</v>
      </c>
      <c r="AI16" s="21">
        <v>3.6</v>
      </c>
      <c r="AJ16" s="18">
        <v>72</v>
      </c>
      <c r="AK16" s="21">
        <v>14</v>
      </c>
      <c r="AL16" s="22">
        <f t="shared" si="2"/>
        <v>8.4340277777777764E-2</v>
      </c>
      <c r="AM16" s="22">
        <f>AL16-$AL$57</f>
        <v>6.9560185185185142E-3</v>
      </c>
      <c r="AN16" s="21">
        <f t="shared" si="0"/>
        <v>209</v>
      </c>
      <c r="AO16" s="21"/>
    </row>
    <row r="17" spans="1:41" ht="15.75" customHeight="1" x14ac:dyDescent="0.15">
      <c r="A17" s="14">
        <v>9</v>
      </c>
      <c r="B17" s="14">
        <v>4</v>
      </c>
      <c r="C17" s="15" t="s">
        <v>119</v>
      </c>
      <c r="D17" s="14" t="s">
        <v>120</v>
      </c>
      <c r="E17" s="14" t="s">
        <v>36</v>
      </c>
      <c r="F17" s="14" t="s">
        <v>121</v>
      </c>
      <c r="G17" s="14" t="s">
        <v>49</v>
      </c>
      <c r="H17" s="14" t="s">
        <v>122</v>
      </c>
      <c r="I17" s="14"/>
      <c r="J17" s="14" t="s">
        <v>123</v>
      </c>
      <c r="K17" s="14" t="s">
        <v>41</v>
      </c>
      <c r="L17" s="14" t="s">
        <v>124</v>
      </c>
      <c r="M17" s="14" t="s">
        <v>60</v>
      </c>
      <c r="N17" s="17">
        <v>2.2233796296296297E-2</v>
      </c>
      <c r="O17" s="17">
        <f>N17-N$57</f>
        <v>1.1226851851851884E-3</v>
      </c>
      <c r="P17" s="14">
        <v>216</v>
      </c>
      <c r="Q17" s="14">
        <v>3.8</v>
      </c>
      <c r="R17" s="18">
        <v>78</v>
      </c>
      <c r="S17" s="19"/>
      <c r="T17" s="19"/>
      <c r="U17" s="20"/>
      <c r="V17" s="21">
        <v>8</v>
      </c>
      <c r="W17" s="21">
        <v>4</v>
      </c>
      <c r="X17" s="22">
        <v>4.0173611111111111E-2</v>
      </c>
      <c r="Y17" s="22">
        <f>X17-X$57</f>
        <v>1.6435185185185164E-3</v>
      </c>
      <c r="Z17" s="21"/>
      <c r="AA17" s="21"/>
      <c r="AB17" s="18">
        <v>80</v>
      </c>
      <c r="AC17" s="21">
        <v>4</v>
      </c>
      <c r="AD17" s="21">
        <v>15</v>
      </c>
      <c r="AE17" s="21">
        <v>5</v>
      </c>
      <c r="AF17" s="22">
        <v>1.8981481481481481E-2</v>
      </c>
      <c r="AG17" s="22">
        <f>AF17-$AF$57</f>
        <v>1.400462962962961E-3</v>
      </c>
      <c r="AH17" s="21">
        <v>218</v>
      </c>
      <c r="AI17" s="21">
        <v>3.8</v>
      </c>
      <c r="AJ17" s="18">
        <v>71</v>
      </c>
      <c r="AK17" s="21">
        <v>9</v>
      </c>
      <c r="AL17" s="22">
        <f t="shared" si="2"/>
        <v>8.1388888888888899E-2</v>
      </c>
      <c r="AM17" s="22">
        <f>AL17-$AL$57</f>
        <v>4.0046296296296496E-3</v>
      </c>
      <c r="AN17" s="21">
        <f t="shared" si="0"/>
        <v>229</v>
      </c>
      <c r="AO17" s="21">
        <f>AC17+U17</f>
        <v>4</v>
      </c>
    </row>
    <row r="18" spans="1:41" ht="15.75" customHeight="1" x14ac:dyDescent="0.15">
      <c r="A18" s="28"/>
      <c r="B18" s="28"/>
      <c r="C18" s="15" t="s">
        <v>125</v>
      </c>
      <c r="D18" s="14" t="s">
        <v>126</v>
      </c>
      <c r="E18" s="14" t="s">
        <v>36</v>
      </c>
      <c r="F18" s="19" t="s">
        <v>127</v>
      </c>
      <c r="G18" s="15" t="s">
        <v>128</v>
      </c>
      <c r="H18" s="14" t="s">
        <v>122</v>
      </c>
      <c r="I18" s="14" t="s">
        <v>50</v>
      </c>
      <c r="J18" s="19" t="s">
        <v>129</v>
      </c>
      <c r="K18" s="19" t="s">
        <v>72</v>
      </c>
      <c r="L18" s="19" t="s">
        <v>130</v>
      </c>
      <c r="M18" s="19" t="s">
        <v>43</v>
      </c>
      <c r="N18" s="29"/>
      <c r="O18" s="19"/>
      <c r="P18" s="19"/>
      <c r="Q18" s="19"/>
      <c r="R18" s="19"/>
      <c r="S18" s="19"/>
      <c r="T18" s="19"/>
      <c r="U18" s="20"/>
      <c r="V18" s="19"/>
      <c r="W18" s="21"/>
      <c r="X18" s="22"/>
      <c r="Y18" s="21"/>
      <c r="Z18" s="21"/>
      <c r="AA18" s="21"/>
      <c r="AB18" s="21"/>
      <c r="AC18" s="21"/>
      <c r="AD18" s="19">
        <v>16</v>
      </c>
      <c r="AE18" s="21">
        <v>1</v>
      </c>
      <c r="AF18" s="22">
        <v>1.909722222222222E-2</v>
      </c>
      <c r="AG18" s="22">
        <f>AF18-$AF$57</f>
        <v>1.5162037037037002E-3</v>
      </c>
      <c r="AH18" s="21">
        <v>196</v>
      </c>
      <c r="AI18" s="21">
        <v>3.6</v>
      </c>
      <c r="AJ18" s="18">
        <v>70</v>
      </c>
      <c r="AK18" s="21"/>
      <c r="AL18" s="23" t="s">
        <v>45</v>
      </c>
      <c r="AM18" s="21"/>
      <c r="AN18" s="21">
        <f t="shared" si="0"/>
        <v>70</v>
      </c>
      <c r="AO18" s="21"/>
    </row>
    <row r="19" spans="1:41" ht="15.75" customHeight="1" x14ac:dyDescent="0.15">
      <c r="A19" s="14">
        <v>5</v>
      </c>
      <c r="B19" s="14">
        <v>3</v>
      </c>
      <c r="C19" s="15" t="s">
        <v>131</v>
      </c>
      <c r="D19" s="14" t="s">
        <v>132</v>
      </c>
      <c r="E19" s="14" t="s">
        <v>36</v>
      </c>
      <c r="F19" s="14" t="s">
        <v>133</v>
      </c>
      <c r="G19" s="14" t="s">
        <v>49</v>
      </c>
      <c r="H19" s="14" t="s">
        <v>39</v>
      </c>
      <c r="I19" s="14"/>
      <c r="J19" s="14" t="s">
        <v>134</v>
      </c>
      <c r="K19" s="14" t="s">
        <v>72</v>
      </c>
      <c r="L19" s="14" t="s">
        <v>135</v>
      </c>
      <c r="M19" s="14" t="s">
        <v>43</v>
      </c>
      <c r="N19" s="17">
        <v>2.1944444444444447E-2</v>
      </c>
      <c r="O19" s="17">
        <f>N19-N$57</f>
        <v>8.333333333333387E-4</v>
      </c>
      <c r="P19" s="14">
        <v>223</v>
      </c>
      <c r="Q19" s="14">
        <v>3.8</v>
      </c>
      <c r="R19" s="18">
        <v>86</v>
      </c>
      <c r="S19" s="19"/>
      <c r="T19" s="19"/>
      <c r="U19" s="20"/>
      <c r="V19" s="19" t="s">
        <v>44</v>
      </c>
      <c r="W19" s="21"/>
      <c r="X19" s="22"/>
      <c r="Y19" s="21"/>
      <c r="Z19" s="21"/>
      <c r="AA19" s="21"/>
      <c r="AB19" s="21"/>
      <c r="AC19" s="21"/>
      <c r="AD19" s="19">
        <v>17</v>
      </c>
      <c r="AE19" s="21">
        <v>6</v>
      </c>
      <c r="AF19" s="22">
        <v>1.9131944444444444E-2</v>
      </c>
      <c r="AG19" s="22">
        <f>AF19-$AF$57</f>
        <v>1.5509259259259243E-3</v>
      </c>
      <c r="AH19" s="21">
        <v>219</v>
      </c>
      <c r="AI19" s="21">
        <v>3.7</v>
      </c>
      <c r="AJ19" s="18">
        <v>69</v>
      </c>
      <c r="AK19" s="21"/>
      <c r="AL19" s="23" t="s">
        <v>45</v>
      </c>
      <c r="AM19" s="21"/>
      <c r="AN19" s="21">
        <f t="shared" si="0"/>
        <v>155</v>
      </c>
      <c r="AO19" s="21"/>
    </row>
    <row r="20" spans="1:41" ht="15.75" customHeight="1" x14ac:dyDescent="0.15">
      <c r="A20" s="14">
        <v>17</v>
      </c>
      <c r="B20" s="14">
        <v>1</v>
      </c>
      <c r="C20" s="15" t="s">
        <v>192</v>
      </c>
      <c r="D20" s="14" t="s">
        <v>193</v>
      </c>
      <c r="E20" s="14" t="s">
        <v>36</v>
      </c>
      <c r="F20" s="14" t="s">
        <v>194</v>
      </c>
      <c r="G20" s="16" t="s">
        <v>195</v>
      </c>
      <c r="H20" s="14" t="s">
        <v>39</v>
      </c>
      <c r="I20" s="14" t="s">
        <v>196</v>
      </c>
      <c r="J20" s="14" t="s">
        <v>197</v>
      </c>
      <c r="K20" s="14" t="s">
        <v>41</v>
      </c>
      <c r="L20" s="14" t="s">
        <v>198</v>
      </c>
      <c r="M20" s="14" t="s">
        <v>43</v>
      </c>
      <c r="N20" s="17">
        <v>2.2928240740740739E-2</v>
      </c>
      <c r="O20" s="17">
        <f>N20-N$57</f>
        <v>1.8171296296296303E-3</v>
      </c>
      <c r="P20" s="14">
        <v>184</v>
      </c>
      <c r="Q20" s="14">
        <v>3.5</v>
      </c>
      <c r="R20" s="18">
        <v>69</v>
      </c>
      <c r="S20" s="19"/>
      <c r="T20" s="19"/>
      <c r="U20" s="20"/>
      <c r="V20" s="21">
        <v>22</v>
      </c>
      <c r="W20" s="21">
        <v>1</v>
      </c>
      <c r="X20" s="22">
        <v>4.3634259259259262E-2</v>
      </c>
      <c r="Y20" s="22">
        <f>X20-X$57</f>
        <v>5.1041666666666666E-3</v>
      </c>
      <c r="Z20" s="21"/>
      <c r="AA20" s="21"/>
      <c r="AB20" s="18">
        <v>65</v>
      </c>
      <c r="AC20" s="21"/>
      <c r="AD20" s="21">
        <v>18</v>
      </c>
      <c r="AE20" s="21">
        <v>1</v>
      </c>
      <c r="AF20" s="22">
        <v>1.9872685185185184E-2</v>
      </c>
      <c r="AG20" s="22">
        <f>AF20-$AF$57</f>
        <v>2.2916666666666641E-3</v>
      </c>
      <c r="AH20" s="21">
        <v>194</v>
      </c>
      <c r="AI20" s="21">
        <v>3.4</v>
      </c>
      <c r="AJ20" s="18">
        <v>68</v>
      </c>
      <c r="AK20" s="21">
        <v>17</v>
      </c>
      <c r="AL20" s="22">
        <f>X20+N20+AF20</f>
        <v>8.6435185185185184E-2</v>
      </c>
      <c r="AM20" s="22">
        <f>AL20-$AL$57</f>
        <v>9.0509259259259345E-3</v>
      </c>
      <c r="AN20" s="21" t="e">
        <f>AB20+R20+#REF!</f>
        <v>#REF!</v>
      </c>
      <c r="AO20" s="21"/>
    </row>
    <row r="21" spans="1:41" ht="15.75" customHeight="1" x14ac:dyDescent="0.15">
      <c r="A21" s="14">
        <v>26</v>
      </c>
      <c r="B21" s="14">
        <v>6</v>
      </c>
      <c r="C21" s="15" t="s">
        <v>141</v>
      </c>
      <c r="D21" s="14" t="s">
        <v>142</v>
      </c>
      <c r="E21" s="14" t="s">
        <v>36</v>
      </c>
      <c r="F21" s="14" t="s">
        <v>143</v>
      </c>
      <c r="G21" s="16" t="s">
        <v>38</v>
      </c>
      <c r="H21" s="14" t="s">
        <v>39</v>
      </c>
      <c r="I21" s="14" t="s">
        <v>144</v>
      </c>
      <c r="J21" s="14" t="s">
        <v>145</v>
      </c>
      <c r="K21" s="14" t="s">
        <v>41</v>
      </c>
      <c r="L21" s="14" t="s">
        <v>140</v>
      </c>
      <c r="M21" s="14" t="s">
        <v>43</v>
      </c>
      <c r="N21" s="17">
        <v>2.390046296296296E-2</v>
      </c>
      <c r="O21" s="17">
        <f>N21-N$57</f>
        <v>2.7893518518518519E-3</v>
      </c>
      <c r="P21" s="14">
        <v>179</v>
      </c>
      <c r="Q21" s="14">
        <v>3.4</v>
      </c>
      <c r="R21" s="18">
        <v>60</v>
      </c>
      <c r="S21" s="19"/>
      <c r="T21" s="19"/>
      <c r="U21" s="20"/>
      <c r="V21" s="21">
        <v>24</v>
      </c>
      <c r="W21" s="21">
        <v>5</v>
      </c>
      <c r="X21" s="22">
        <v>4.386574074074074E-2</v>
      </c>
      <c r="Y21" s="22">
        <f>X21-X$57</f>
        <v>5.3356481481481449E-3</v>
      </c>
      <c r="Z21" s="21"/>
      <c r="AA21" s="21"/>
      <c r="AB21" s="18">
        <v>63</v>
      </c>
      <c r="AC21" s="21"/>
      <c r="AD21" s="21">
        <v>19</v>
      </c>
      <c r="AE21" s="21">
        <v>7</v>
      </c>
      <c r="AF21" s="22">
        <v>1.9363425925925926E-2</v>
      </c>
      <c r="AG21" s="22">
        <f>AF21-$AF$57</f>
        <v>1.7824074074074062E-3</v>
      </c>
      <c r="AH21" s="21">
        <v>205</v>
      </c>
      <c r="AI21" s="21">
        <v>3.9</v>
      </c>
      <c r="AJ21" s="18">
        <v>67</v>
      </c>
      <c r="AK21" s="21">
        <v>18</v>
      </c>
      <c r="AL21" s="22">
        <f>X21+N21+AF21</f>
        <v>8.7129629629629626E-2</v>
      </c>
      <c r="AM21" s="22">
        <f>AL21-$AL$57</f>
        <v>9.7453703703703765E-3</v>
      </c>
      <c r="AN21" s="21">
        <f t="shared" si="0"/>
        <v>190</v>
      </c>
      <c r="AO21" s="21"/>
    </row>
    <row r="22" spans="1:41" ht="15.75" customHeight="1" x14ac:dyDescent="0.15">
      <c r="A22" s="14">
        <v>21</v>
      </c>
      <c r="B22" s="14">
        <v>4</v>
      </c>
      <c r="C22" s="15" t="s">
        <v>146</v>
      </c>
      <c r="D22" s="14" t="s">
        <v>147</v>
      </c>
      <c r="E22" s="14" t="s">
        <v>36</v>
      </c>
      <c r="F22" s="14" t="s">
        <v>148</v>
      </c>
      <c r="G22" s="14" t="s">
        <v>149</v>
      </c>
      <c r="H22" s="14" t="s">
        <v>39</v>
      </c>
      <c r="I22" s="14" t="s">
        <v>56</v>
      </c>
      <c r="J22" s="14">
        <v>2416986</v>
      </c>
      <c r="K22" s="14" t="s">
        <v>41</v>
      </c>
      <c r="L22" s="14" t="s">
        <v>150</v>
      </c>
      <c r="M22" s="14" t="s">
        <v>60</v>
      </c>
      <c r="N22" s="17">
        <v>2.3576388888888893E-2</v>
      </c>
      <c r="O22" s="17">
        <f>N22-N$57</f>
        <v>2.465277777777785E-3</v>
      </c>
      <c r="P22" s="14">
        <v>187</v>
      </c>
      <c r="Q22" s="14">
        <v>3.6</v>
      </c>
      <c r="R22" s="18">
        <v>65</v>
      </c>
      <c r="S22" s="19"/>
      <c r="T22" s="19"/>
      <c r="U22" s="20"/>
      <c r="V22" s="21">
        <v>14</v>
      </c>
      <c r="W22" s="21">
        <v>3</v>
      </c>
      <c r="X22" s="22">
        <v>4.2094907407407407E-2</v>
      </c>
      <c r="Y22" s="22">
        <f>X22-X$57</f>
        <v>3.5648148148148123E-3</v>
      </c>
      <c r="Z22" s="21"/>
      <c r="AA22" s="21"/>
      <c r="AB22" s="18">
        <v>72</v>
      </c>
      <c r="AC22" s="21"/>
      <c r="AD22" s="21">
        <v>20</v>
      </c>
      <c r="AE22" s="21">
        <v>1</v>
      </c>
      <c r="AF22" s="22">
        <v>1.9432870370370371E-2</v>
      </c>
      <c r="AG22" s="22">
        <f>AF22-$AF$57</f>
        <v>1.8518518518518511E-3</v>
      </c>
      <c r="AH22" s="21">
        <v>196</v>
      </c>
      <c r="AI22" s="21">
        <v>3.7</v>
      </c>
      <c r="AJ22" s="18">
        <v>66</v>
      </c>
      <c r="AK22" s="21">
        <v>16</v>
      </c>
      <c r="AL22" s="22">
        <f>X22+N22+AF22</f>
        <v>8.5104166666666675E-2</v>
      </c>
      <c r="AM22" s="22">
        <f>AL22-$AL$57</f>
        <v>7.7199074074074253E-3</v>
      </c>
      <c r="AN22" s="21">
        <f t="shared" si="0"/>
        <v>203</v>
      </c>
      <c r="AO22" s="21"/>
    </row>
    <row r="23" spans="1:41" ht="15.75" customHeight="1" x14ac:dyDescent="0.15">
      <c r="A23" s="28"/>
      <c r="B23" s="28"/>
      <c r="C23" s="15" t="s">
        <v>151</v>
      </c>
      <c r="D23" s="14" t="s">
        <v>152</v>
      </c>
      <c r="E23" s="14" t="s">
        <v>36</v>
      </c>
      <c r="F23" s="14" t="s">
        <v>153</v>
      </c>
      <c r="G23" s="15" t="s">
        <v>149</v>
      </c>
      <c r="H23" s="14" t="s">
        <v>39</v>
      </c>
      <c r="I23" s="14"/>
      <c r="J23" s="19" t="s">
        <v>154</v>
      </c>
      <c r="K23" s="19" t="s">
        <v>41</v>
      </c>
      <c r="L23" s="19" t="s">
        <v>155</v>
      </c>
      <c r="M23" s="19" t="s">
        <v>60</v>
      </c>
      <c r="N23" s="29"/>
      <c r="O23" s="19"/>
      <c r="P23" s="19"/>
      <c r="Q23" s="19"/>
      <c r="R23" s="19"/>
      <c r="S23" s="19"/>
      <c r="T23" s="19"/>
      <c r="U23" s="20"/>
      <c r="V23" s="19"/>
      <c r="W23" s="21"/>
      <c r="X23" s="22"/>
      <c r="Y23" s="21"/>
      <c r="Z23" s="21"/>
      <c r="AA23" s="21"/>
      <c r="AB23" s="21"/>
      <c r="AC23" s="21"/>
      <c r="AD23" s="19">
        <v>20</v>
      </c>
      <c r="AE23" s="21">
        <v>2</v>
      </c>
      <c r="AF23" s="22">
        <v>1.9432870370370371E-2</v>
      </c>
      <c r="AG23" s="22">
        <f>AF23-$AF$57</f>
        <v>1.8518518518518511E-3</v>
      </c>
      <c r="AH23" s="21">
        <v>245</v>
      </c>
      <c r="AI23" s="21">
        <v>3.5</v>
      </c>
      <c r="AJ23" s="18">
        <v>66</v>
      </c>
      <c r="AK23" s="21"/>
      <c r="AL23" s="23" t="s">
        <v>45</v>
      </c>
      <c r="AM23" s="21"/>
      <c r="AN23" s="21">
        <f t="shared" si="0"/>
        <v>66</v>
      </c>
      <c r="AO23" s="21"/>
    </row>
    <row r="24" spans="1:41" ht="15.75" customHeight="1" x14ac:dyDescent="0.15">
      <c r="A24" s="28" t="s">
        <v>44</v>
      </c>
      <c r="B24" s="14"/>
      <c r="C24" s="15" t="s">
        <v>156</v>
      </c>
      <c r="D24" s="14" t="s">
        <v>157</v>
      </c>
      <c r="E24" s="14" t="s">
        <v>36</v>
      </c>
      <c r="F24" s="14" t="s">
        <v>158</v>
      </c>
      <c r="G24" s="14" t="s">
        <v>149</v>
      </c>
      <c r="H24" s="14" t="s">
        <v>122</v>
      </c>
      <c r="I24" s="19"/>
      <c r="J24" s="14" t="s">
        <v>159</v>
      </c>
      <c r="K24" s="14" t="s">
        <v>41</v>
      </c>
      <c r="L24" s="14" t="s">
        <v>160</v>
      </c>
      <c r="M24" s="14" t="s">
        <v>43</v>
      </c>
      <c r="N24" s="29"/>
      <c r="O24" s="19"/>
      <c r="P24" s="19"/>
      <c r="Q24" s="19"/>
      <c r="R24" s="19"/>
      <c r="S24" s="19"/>
      <c r="T24" s="19"/>
      <c r="U24" s="20"/>
      <c r="V24" s="21">
        <v>23</v>
      </c>
      <c r="W24" s="21">
        <v>5</v>
      </c>
      <c r="X24" s="22">
        <v>4.3842592592592593E-2</v>
      </c>
      <c r="Y24" s="22">
        <f>X24-X$57</f>
        <v>5.3124999999999978E-3</v>
      </c>
      <c r="Z24" s="21"/>
      <c r="AA24" s="21"/>
      <c r="AB24" s="18">
        <v>64</v>
      </c>
      <c r="AC24" s="21"/>
      <c r="AD24" s="21">
        <v>22</v>
      </c>
      <c r="AE24" s="21">
        <v>3</v>
      </c>
      <c r="AF24" s="22">
        <v>1.9456018518518518E-2</v>
      </c>
      <c r="AG24" s="22">
        <f>AF24-$AF$57</f>
        <v>1.8749999999999982E-3</v>
      </c>
      <c r="AH24" s="21">
        <v>200</v>
      </c>
      <c r="AI24" s="21">
        <v>3.7</v>
      </c>
      <c r="AJ24" s="18">
        <v>64</v>
      </c>
      <c r="AK24" s="21"/>
      <c r="AL24" s="23" t="s">
        <v>45</v>
      </c>
      <c r="AM24" s="21"/>
      <c r="AN24" s="21">
        <f t="shared" si="0"/>
        <v>128</v>
      </c>
      <c r="AO24" s="21"/>
    </row>
    <row r="25" spans="1:41" ht="15.75" customHeight="1" x14ac:dyDescent="0.15">
      <c r="A25" s="14">
        <v>11</v>
      </c>
      <c r="B25" s="14">
        <v>2</v>
      </c>
      <c r="C25" s="15" t="s">
        <v>161</v>
      </c>
      <c r="D25" s="14" t="s">
        <v>162</v>
      </c>
      <c r="E25" s="14" t="s">
        <v>36</v>
      </c>
      <c r="F25" s="14" t="s">
        <v>163</v>
      </c>
      <c r="G25" s="14" t="s">
        <v>149</v>
      </c>
      <c r="H25" s="14" t="s">
        <v>122</v>
      </c>
      <c r="I25" s="14" t="s">
        <v>164</v>
      </c>
      <c r="J25" s="14" t="s">
        <v>165</v>
      </c>
      <c r="K25" s="14" t="s">
        <v>72</v>
      </c>
      <c r="L25" s="14" t="s">
        <v>166</v>
      </c>
      <c r="M25" s="14" t="s">
        <v>43</v>
      </c>
      <c r="N25" s="17">
        <v>2.2303240740740738E-2</v>
      </c>
      <c r="O25" s="17">
        <f t="shared" ref="O25:O32" si="3">N25-N$57</f>
        <v>1.1921296296296298E-3</v>
      </c>
      <c r="P25" s="14">
        <v>202</v>
      </c>
      <c r="Q25" s="14">
        <v>3.5</v>
      </c>
      <c r="R25" s="18">
        <v>75</v>
      </c>
      <c r="S25" s="19"/>
      <c r="T25" s="19"/>
      <c r="U25" s="20"/>
      <c r="V25" s="21">
        <v>18</v>
      </c>
      <c r="W25" s="21">
        <v>4</v>
      </c>
      <c r="X25" s="22">
        <v>4.3298611111111107E-2</v>
      </c>
      <c r="Y25" s="22">
        <f>X25-X$57</f>
        <v>4.7685185185185122E-3</v>
      </c>
      <c r="Z25" s="21"/>
      <c r="AA25" s="21"/>
      <c r="AB25" s="18">
        <v>68</v>
      </c>
      <c r="AC25" s="21"/>
      <c r="AD25" s="21">
        <v>23</v>
      </c>
      <c r="AE25" s="21">
        <v>4</v>
      </c>
      <c r="AF25" s="22">
        <v>1.9467592592592595E-2</v>
      </c>
      <c r="AG25" s="22">
        <f>AF25-$AF$57</f>
        <v>1.8865740740740752E-3</v>
      </c>
      <c r="AH25" s="21">
        <v>206</v>
      </c>
      <c r="AI25" s="21">
        <v>3.6</v>
      </c>
      <c r="AJ25" s="18">
        <v>63</v>
      </c>
      <c r="AK25" s="21">
        <v>15</v>
      </c>
      <c r="AL25" s="22">
        <f>X25+N25+AF25</f>
        <v>8.5069444444444434E-2</v>
      </c>
      <c r="AM25" s="22">
        <f>AL25-$AL$57</f>
        <v>7.6851851851851838E-3</v>
      </c>
      <c r="AN25" s="21">
        <f t="shared" si="0"/>
        <v>206</v>
      </c>
      <c r="AO25" s="21"/>
    </row>
    <row r="26" spans="1:41" ht="15.75" customHeight="1" x14ac:dyDescent="0.15">
      <c r="A26" s="14">
        <v>29</v>
      </c>
      <c r="B26" s="14">
        <v>8</v>
      </c>
      <c r="C26" s="15" t="s">
        <v>167</v>
      </c>
      <c r="D26" s="14" t="s">
        <v>168</v>
      </c>
      <c r="E26" s="14" t="s">
        <v>36</v>
      </c>
      <c r="F26" s="14" t="s">
        <v>169</v>
      </c>
      <c r="G26" s="14" t="s">
        <v>49</v>
      </c>
      <c r="H26" s="14" t="s">
        <v>39</v>
      </c>
      <c r="I26" s="14" t="s">
        <v>170</v>
      </c>
      <c r="J26" s="14" t="s">
        <v>171</v>
      </c>
      <c r="K26" s="14" t="s">
        <v>100</v>
      </c>
      <c r="L26" s="14" t="s">
        <v>100</v>
      </c>
      <c r="M26" s="14" t="s">
        <v>43</v>
      </c>
      <c r="N26" s="17">
        <v>2.4375000000000004E-2</v>
      </c>
      <c r="O26" s="17">
        <f t="shared" si="3"/>
        <v>3.263888888888896E-3</v>
      </c>
      <c r="P26" s="14">
        <v>181</v>
      </c>
      <c r="Q26" s="14">
        <v>3.5</v>
      </c>
      <c r="R26" s="18">
        <v>57</v>
      </c>
      <c r="S26" s="19"/>
      <c r="T26" s="19"/>
      <c r="U26" s="20"/>
      <c r="V26" s="19" t="s">
        <v>44</v>
      </c>
      <c r="W26" s="21"/>
      <c r="X26" s="22"/>
      <c r="Y26" s="21"/>
      <c r="Z26" s="21"/>
      <c r="AA26" s="21"/>
      <c r="AB26" s="21"/>
      <c r="AC26" s="21"/>
      <c r="AD26" s="19">
        <v>24</v>
      </c>
      <c r="AE26" s="21">
        <v>7</v>
      </c>
      <c r="AF26" s="22">
        <v>1.951388888888889E-2</v>
      </c>
      <c r="AG26" s="22">
        <f>AF26-$AF$57</f>
        <v>1.9328703703703695E-3</v>
      </c>
      <c r="AH26" s="21">
        <v>181</v>
      </c>
      <c r="AI26" s="21">
        <v>3.5</v>
      </c>
      <c r="AJ26" s="18">
        <v>62</v>
      </c>
      <c r="AK26" s="21"/>
      <c r="AL26" s="23" t="s">
        <v>45</v>
      </c>
      <c r="AM26" s="21"/>
      <c r="AN26" s="21">
        <f t="shared" si="0"/>
        <v>119</v>
      </c>
      <c r="AO26" s="21"/>
    </row>
    <row r="27" spans="1:41" ht="15.75" customHeight="1" x14ac:dyDescent="0.15">
      <c r="A27" s="14">
        <v>18</v>
      </c>
      <c r="B27" s="14">
        <v>3</v>
      </c>
      <c r="C27" s="15" t="s">
        <v>172</v>
      </c>
      <c r="D27" s="14" t="s">
        <v>173</v>
      </c>
      <c r="E27" s="14" t="s">
        <v>36</v>
      </c>
      <c r="F27" s="14" t="s">
        <v>174</v>
      </c>
      <c r="G27" s="14" t="s">
        <v>149</v>
      </c>
      <c r="H27" s="30" t="s">
        <v>122</v>
      </c>
      <c r="I27" s="14" t="s">
        <v>175</v>
      </c>
      <c r="J27" s="14" t="s">
        <v>176</v>
      </c>
      <c r="K27" s="14" t="s">
        <v>177</v>
      </c>
      <c r="L27" s="14" t="s">
        <v>178</v>
      </c>
      <c r="M27" s="14" t="s">
        <v>43</v>
      </c>
      <c r="N27" s="17">
        <v>2.3043981481481481E-2</v>
      </c>
      <c r="O27" s="17">
        <f t="shared" si="3"/>
        <v>1.932870370370373E-3</v>
      </c>
      <c r="P27" s="14">
        <v>263</v>
      </c>
      <c r="Q27" s="14">
        <v>3.5</v>
      </c>
      <c r="R27" s="18">
        <v>68</v>
      </c>
      <c r="S27" s="19"/>
      <c r="T27" s="19"/>
      <c r="U27" s="20"/>
      <c r="V27" s="21">
        <v>9</v>
      </c>
      <c r="W27" s="21">
        <v>1</v>
      </c>
      <c r="X27" s="22">
        <v>4.0173611111111111E-2</v>
      </c>
      <c r="Y27" s="22">
        <f t="shared" ref="Y27:Y32" si="4">X27-X$57</f>
        <v>1.6435185185185164E-3</v>
      </c>
      <c r="Z27" s="21"/>
      <c r="AA27" s="21"/>
      <c r="AB27" s="18">
        <v>78</v>
      </c>
      <c r="AC27" s="21">
        <v>2</v>
      </c>
      <c r="AD27" s="19">
        <v>25</v>
      </c>
      <c r="AE27" s="21">
        <v>5</v>
      </c>
      <c r="AF27" s="22">
        <v>1.9629629629629629E-2</v>
      </c>
      <c r="AG27" s="22">
        <f>AF27-$AF$57</f>
        <v>2.0486111111111087E-3</v>
      </c>
      <c r="AH27" s="21">
        <v>247</v>
      </c>
      <c r="AI27" s="21">
        <v>3.3</v>
      </c>
      <c r="AJ27" s="18">
        <v>61</v>
      </c>
      <c r="AK27" s="21">
        <v>13</v>
      </c>
      <c r="AL27" s="22">
        <f t="shared" ref="AL27:AL32" si="5">X27+N27+AF27</f>
        <v>8.2847222222222211E-2</v>
      </c>
      <c r="AM27" s="22">
        <f t="shared" ref="AM27:AM32" si="6">AL27-$AL$57</f>
        <v>5.4629629629629611E-3</v>
      </c>
      <c r="AN27" s="21">
        <f t="shared" si="0"/>
        <v>207</v>
      </c>
      <c r="AO27" s="21">
        <f>AC27+U27</f>
        <v>2</v>
      </c>
    </row>
    <row r="28" spans="1:41" ht="15.75" customHeight="1" x14ac:dyDescent="0.15">
      <c r="A28" s="14">
        <v>23</v>
      </c>
      <c r="B28" s="14">
        <v>5</v>
      </c>
      <c r="C28" s="15" t="s">
        <v>179</v>
      </c>
      <c r="D28" s="14" t="s">
        <v>180</v>
      </c>
      <c r="E28" s="14" t="s">
        <v>36</v>
      </c>
      <c r="F28" s="14" t="s">
        <v>181</v>
      </c>
      <c r="G28" s="16" t="s">
        <v>38</v>
      </c>
      <c r="H28" s="14" t="s">
        <v>39</v>
      </c>
      <c r="I28" s="14" t="s">
        <v>64</v>
      </c>
      <c r="J28" s="14" t="s">
        <v>182</v>
      </c>
      <c r="K28" s="14" t="s">
        <v>41</v>
      </c>
      <c r="L28" s="14" t="s">
        <v>183</v>
      </c>
      <c r="M28" s="14" t="s">
        <v>91</v>
      </c>
      <c r="N28" s="17">
        <v>2.3668981481481485E-2</v>
      </c>
      <c r="O28" s="17">
        <f t="shared" si="3"/>
        <v>2.557870370370377E-3</v>
      </c>
      <c r="P28" s="14">
        <v>220</v>
      </c>
      <c r="Q28" s="14">
        <v>3.6</v>
      </c>
      <c r="R28" s="18">
        <v>63</v>
      </c>
      <c r="S28" s="19"/>
      <c r="T28" s="19"/>
      <c r="U28" s="20"/>
      <c r="V28" s="21">
        <v>25</v>
      </c>
      <c r="W28" s="21">
        <v>6</v>
      </c>
      <c r="X28" s="22">
        <v>4.4166666666666667E-2</v>
      </c>
      <c r="Y28" s="22">
        <f t="shared" si="4"/>
        <v>5.6365740740740716E-3</v>
      </c>
      <c r="Z28" s="21"/>
      <c r="AA28" s="21"/>
      <c r="AB28" s="18">
        <v>62</v>
      </c>
      <c r="AC28" s="21"/>
      <c r="AD28" s="21">
        <v>26</v>
      </c>
      <c r="AE28" s="21">
        <v>8</v>
      </c>
      <c r="AF28" s="22">
        <v>1.96875E-2</v>
      </c>
      <c r="AG28" s="22">
        <f>AF28-$AF$57</f>
        <v>2.10648148148148E-3</v>
      </c>
      <c r="AH28" s="21">
        <v>227</v>
      </c>
      <c r="AI28" s="21">
        <v>3.4</v>
      </c>
      <c r="AJ28" s="18">
        <v>60</v>
      </c>
      <c r="AK28" s="21">
        <v>20</v>
      </c>
      <c r="AL28" s="22">
        <f t="shared" si="5"/>
        <v>8.7523148148148155E-2</v>
      </c>
      <c r="AM28" s="22">
        <f t="shared" si="6"/>
        <v>1.0138888888888906E-2</v>
      </c>
      <c r="AN28" s="21">
        <f t="shared" si="0"/>
        <v>185</v>
      </c>
      <c r="AO28" s="21"/>
    </row>
    <row r="29" spans="1:41" ht="15.75" customHeight="1" x14ac:dyDescent="0.15">
      <c r="A29" s="14">
        <v>33</v>
      </c>
      <c r="B29" s="14">
        <v>9</v>
      </c>
      <c r="C29" s="15" t="s">
        <v>184</v>
      </c>
      <c r="D29" s="14" t="s">
        <v>185</v>
      </c>
      <c r="E29" s="14" t="s">
        <v>36</v>
      </c>
      <c r="F29" s="14" t="s">
        <v>113</v>
      </c>
      <c r="G29" s="16" t="s">
        <v>38</v>
      </c>
      <c r="H29" s="30" t="s">
        <v>122</v>
      </c>
      <c r="I29" s="14"/>
      <c r="J29" s="14" t="s">
        <v>186</v>
      </c>
      <c r="K29" s="14" t="s">
        <v>41</v>
      </c>
      <c r="L29" s="14" t="s">
        <v>187</v>
      </c>
      <c r="M29" s="14" t="s">
        <v>43</v>
      </c>
      <c r="N29" s="17">
        <v>2.5752314814814815E-2</v>
      </c>
      <c r="O29" s="17">
        <f t="shared" si="3"/>
        <v>4.6412037037037064E-3</v>
      </c>
      <c r="P29" s="14">
        <v>183</v>
      </c>
      <c r="Q29" s="14">
        <v>3</v>
      </c>
      <c r="R29" s="18">
        <v>53</v>
      </c>
      <c r="S29" s="19"/>
      <c r="T29" s="19"/>
      <c r="U29" s="20"/>
      <c r="V29" s="21">
        <v>27</v>
      </c>
      <c r="W29" s="21">
        <v>7</v>
      </c>
      <c r="X29" s="26">
        <v>4.5729166666666661E-2</v>
      </c>
      <c r="Y29" s="22">
        <f t="shared" si="4"/>
        <v>7.1990740740740661E-3</v>
      </c>
      <c r="Z29" s="21"/>
      <c r="AA29" s="21"/>
      <c r="AB29" s="18">
        <v>60</v>
      </c>
      <c r="AC29" s="21"/>
      <c r="AD29" s="21">
        <v>26</v>
      </c>
      <c r="AE29" s="21">
        <v>9</v>
      </c>
      <c r="AF29" s="26">
        <v>1.96875E-2</v>
      </c>
      <c r="AG29" s="22">
        <f>AF29-$AF$57</f>
        <v>2.10648148148148E-3</v>
      </c>
      <c r="AH29" s="21">
        <v>210</v>
      </c>
      <c r="AI29" s="21">
        <v>3.4</v>
      </c>
      <c r="AJ29" s="18">
        <v>60</v>
      </c>
      <c r="AK29" s="21">
        <v>24</v>
      </c>
      <c r="AL29" s="22">
        <f t="shared" si="5"/>
        <v>9.1168981481481476E-2</v>
      </c>
      <c r="AM29" s="22">
        <f t="shared" si="6"/>
        <v>1.3784722222222226E-2</v>
      </c>
      <c r="AN29" s="21">
        <f t="shared" si="0"/>
        <v>173</v>
      </c>
      <c r="AO29" s="21"/>
    </row>
    <row r="30" spans="1:41" ht="15.75" customHeight="1" x14ac:dyDescent="0.15">
      <c r="A30" s="14">
        <v>24</v>
      </c>
      <c r="B30" s="14">
        <v>6</v>
      </c>
      <c r="C30" s="15" t="s">
        <v>188</v>
      </c>
      <c r="D30" s="14" t="s">
        <v>189</v>
      </c>
      <c r="E30" s="14" t="s">
        <v>36</v>
      </c>
      <c r="F30" s="14" t="s">
        <v>69</v>
      </c>
      <c r="G30" s="14" t="s">
        <v>49</v>
      </c>
      <c r="H30" s="14" t="s">
        <v>39</v>
      </c>
      <c r="I30" s="14" t="s">
        <v>64</v>
      </c>
      <c r="J30" s="14" t="s">
        <v>190</v>
      </c>
      <c r="K30" s="14" t="s">
        <v>72</v>
      </c>
      <c r="L30" s="14" t="s">
        <v>191</v>
      </c>
      <c r="M30" s="14" t="s">
        <v>43</v>
      </c>
      <c r="N30" s="17">
        <v>2.3854166666666666E-2</v>
      </c>
      <c r="O30" s="17">
        <f t="shared" si="3"/>
        <v>2.7430555555555576E-3</v>
      </c>
      <c r="P30" s="14">
        <v>191</v>
      </c>
      <c r="Q30" s="14">
        <v>3.1</v>
      </c>
      <c r="R30" s="18">
        <v>62</v>
      </c>
      <c r="S30" s="19"/>
      <c r="T30" s="19"/>
      <c r="U30" s="20"/>
      <c r="V30" s="21">
        <v>20</v>
      </c>
      <c r="W30" s="21">
        <v>6</v>
      </c>
      <c r="X30" s="22">
        <v>4.3634259259259262E-2</v>
      </c>
      <c r="Y30" s="22">
        <f t="shared" si="4"/>
        <v>5.1041666666666666E-3</v>
      </c>
      <c r="Z30" s="21"/>
      <c r="AA30" s="21"/>
      <c r="AB30" s="18">
        <v>67</v>
      </c>
      <c r="AC30" s="21"/>
      <c r="AD30" s="21">
        <v>28</v>
      </c>
      <c r="AE30" s="21">
        <v>8</v>
      </c>
      <c r="AF30" s="22">
        <v>1.9849537037037037E-2</v>
      </c>
      <c r="AG30" s="22">
        <f>AF30-$AF$57</f>
        <v>2.2685185185185169E-3</v>
      </c>
      <c r="AH30" s="21">
        <v>195</v>
      </c>
      <c r="AI30" s="21">
        <v>3.2</v>
      </c>
      <c r="AJ30" s="18">
        <v>58</v>
      </c>
      <c r="AK30" s="21">
        <v>19</v>
      </c>
      <c r="AL30" s="22">
        <f t="shared" si="5"/>
        <v>8.7337962962962964E-2</v>
      </c>
      <c r="AM30" s="22">
        <f t="shared" si="6"/>
        <v>9.9537037037037146E-3</v>
      </c>
      <c r="AN30" s="21">
        <f t="shared" si="0"/>
        <v>187</v>
      </c>
      <c r="AO30" s="21"/>
    </row>
    <row r="31" spans="1:41" ht="15.75" customHeight="1" x14ac:dyDescent="0.15">
      <c r="A31" s="14">
        <v>31</v>
      </c>
      <c r="B31" s="14">
        <v>8</v>
      </c>
      <c r="C31" s="15" t="s">
        <v>136</v>
      </c>
      <c r="D31" s="14" t="s">
        <v>137</v>
      </c>
      <c r="E31" s="14" t="s">
        <v>36</v>
      </c>
      <c r="F31" s="14" t="s">
        <v>138</v>
      </c>
      <c r="G31" s="16" t="s">
        <v>38</v>
      </c>
      <c r="H31" s="14" t="s">
        <v>39</v>
      </c>
      <c r="I31" s="14" t="s">
        <v>64</v>
      </c>
      <c r="J31" s="14" t="s">
        <v>139</v>
      </c>
      <c r="K31" s="14" t="s">
        <v>41</v>
      </c>
      <c r="L31" s="14" t="s">
        <v>140</v>
      </c>
      <c r="M31" s="14" t="s">
        <v>43</v>
      </c>
      <c r="N31" s="17">
        <v>2.5300925925925925E-2</v>
      </c>
      <c r="O31" s="17">
        <f>N31-N$57</f>
        <v>4.1898148148148164E-3</v>
      </c>
      <c r="P31" s="14">
        <v>177</v>
      </c>
      <c r="Q31" s="14">
        <v>3.1</v>
      </c>
      <c r="R31" s="18">
        <v>55</v>
      </c>
      <c r="S31" s="19"/>
      <c r="T31" s="19"/>
      <c r="U31" s="20"/>
      <c r="V31" s="21">
        <v>21</v>
      </c>
      <c r="W31" s="21">
        <v>4</v>
      </c>
      <c r="X31" s="22">
        <v>4.3634259259259262E-2</v>
      </c>
      <c r="Y31" s="22">
        <f>X31-X$57</f>
        <v>5.1041666666666666E-3</v>
      </c>
      <c r="Z31" s="21"/>
      <c r="AA31" s="21"/>
      <c r="AB31" s="18">
        <v>66</v>
      </c>
      <c r="AC31" s="21"/>
      <c r="AD31" s="21">
        <v>29</v>
      </c>
      <c r="AE31" s="21">
        <v>6</v>
      </c>
      <c r="AF31" s="22">
        <v>1.9166666666666669E-2</v>
      </c>
      <c r="AG31" s="22">
        <f>AF31-$AF$57</f>
        <v>1.5856481481481485E-3</v>
      </c>
      <c r="AH31" s="21">
        <v>209</v>
      </c>
      <c r="AI31" s="21">
        <v>3.8</v>
      </c>
      <c r="AJ31" s="74">
        <v>57</v>
      </c>
      <c r="AK31" s="21">
        <v>22</v>
      </c>
      <c r="AL31" s="22">
        <f>X31+N31+AF31</f>
        <v>8.8101851851851848E-2</v>
      </c>
      <c r="AM31" s="22">
        <f>AL31-$AL$57</f>
        <v>1.0717592592592598E-2</v>
      </c>
      <c r="AN31" s="21">
        <f>AB31+R31+AJ20</f>
        <v>189</v>
      </c>
      <c r="AO31" s="21"/>
    </row>
    <row r="32" spans="1:41" ht="15.75" customHeight="1" x14ac:dyDescent="0.15">
      <c r="A32" s="14">
        <v>20</v>
      </c>
      <c r="B32" s="14">
        <v>2</v>
      </c>
      <c r="C32" s="15" t="s">
        <v>199</v>
      </c>
      <c r="D32" s="14" t="s">
        <v>200</v>
      </c>
      <c r="E32" s="14" t="s">
        <v>36</v>
      </c>
      <c r="F32" s="14" t="s">
        <v>113</v>
      </c>
      <c r="G32" s="16" t="s">
        <v>195</v>
      </c>
      <c r="H32" s="14" t="s">
        <v>39</v>
      </c>
      <c r="I32" s="14" t="s">
        <v>50</v>
      </c>
      <c r="J32" s="14" t="s">
        <v>201</v>
      </c>
      <c r="K32" s="14" t="s">
        <v>58</v>
      </c>
      <c r="L32" s="14" t="s">
        <v>202</v>
      </c>
      <c r="M32" s="14" t="s">
        <v>43</v>
      </c>
      <c r="N32" s="17">
        <v>2.3217592592592592E-2</v>
      </c>
      <c r="O32" s="17">
        <f t="shared" si="3"/>
        <v>2.1064814814814835E-3</v>
      </c>
      <c r="P32" s="14">
        <v>164</v>
      </c>
      <c r="Q32" s="14">
        <v>3.6</v>
      </c>
      <c r="R32" s="18">
        <v>66</v>
      </c>
      <c r="S32" s="19"/>
      <c r="T32" s="19"/>
      <c r="U32" s="20"/>
      <c r="V32" s="21">
        <v>26</v>
      </c>
      <c r="W32" s="21">
        <v>2</v>
      </c>
      <c r="X32" s="22">
        <v>4.4733796296296292E-2</v>
      </c>
      <c r="Y32" s="22">
        <f t="shared" si="4"/>
        <v>6.2037037037036974E-3</v>
      </c>
      <c r="Z32" s="21"/>
      <c r="AA32" s="21"/>
      <c r="AB32" s="18">
        <v>61</v>
      </c>
      <c r="AC32" s="21"/>
      <c r="AD32" s="21">
        <v>30</v>
      </c>
      <c r="AE32" s="21">
        <v>2</v>
      </c>
      <c r="AF32" s="22">
        <v>1.9988425925925927E-2</v>
      </c>
      <c r="AG32" s="22">
        <f>AF32-$AF$57</f>
        <v>2.4074074074074067E-3</v>
      </c>
      <c r="AH32" s="21">
        <v>159</v>
      </c>
      <c r="AI32" s="21">
        <v>3.5</v>
      </c>
      <c r="AJ32" s="18">
        <v>56</v>
      </c>
      <c r="AK32" s="21">
        <v>21</v>
      </c>
      <c r="AL32" s="22">
        <f t="shared" si="5"/>
        <v>8.7939814814814804E-2</v>
      </c>
      <c r="AM32" s="22">
        <f t="shared" si="6"/>
        <v>1.0555555555555554E-2</v>
      </c>
      <c r="AN32" s="21">
        <f t="shared" si="0"/>
        <v>183</v>
      </c>
      <c r="AO32" s="21"/>
    </row>
    <row r="33" spans="1:41" ht="15.75" customHeight="1" x14ac:dyDescent="0.15">
      <c r="A33" s="28"/>
      <c r="B33" s="28"/>
      <c r="C33" s="15" t="s">
        <v>161</v>
      </c>
      <c r="D33" s="14" t="s">
        <v>203</v>
      </c>
      <c r="E33" s="14" t="s">
        <v>36</v>
      </c>
      <c r="F33" s="14" t="s">
        <v>204</v>
      </c>
      <c r="G33" s="16" t="s">
        <v>38</v>
      </c>
      <c r="H33" s="14" t="s">
        <v>39</v>
      </c>
      <c r="I33" s="14" t="s">
        <v>196</v>
      </c>
      <c r="J33" s="19" t="s">
        <v>205</v>
      </c>
      <c r="K33" s="19" t="s">
        <v>41</v>
      </c>
      <c r="L33" s="19" t="s">
        <v>206</v>
      </c>
      <c r="M33" s="19" t="s">
        <v>43</v>
      </c>
      <c r="N33" s="29"/>
      <c r="O33" s="19"/>
      <c r="P33" s="19"/>
      <c r="Q33" s="19"/>
      <c r="R33" s="19"/>
      <c r="S33" s="19"/>
      <c r="T33" s="19"/>
      <c r="U33" s="20"/>
      <c r="V33" s="19"/>
      <c r="W33" s="21"/>
      <c r="X33" s="22"/>
      <c r="Y33" s="21"/>
      <c r="Z33" s="21"/>
      <c r="AA33" s="21"/>
      <c r="AB33" s="21"/>
      <c r="AC33" s="21"/>
      <c r="AD33" s="19">
        <v>31</v>
      </c>
      <c r="AE33" s="21">
        <v>10</v>
      </c>
      <c r="AF33" s="22">
        <v>2.0034722222222221E-2</v>
      </c>
      <c r="AG33" s="22">
        <f>AF33-$AF$57</f>
        <v>2.453703703703701E-3</v>
      </c>
      <c r="AH33" s="21">
        <v>195</v>
      </c>
      <c r="AI33" s="21">
        <v>3.3</v>
      </c>
      <c r="AJ33" s="18">
        <v>55</v>
      </c>
      <c r="AK33" s="21"/>
      <c r="AL33" s="23" t="s">
        <v>45</v>
      </c>
      <c r="AM33" s="21"/>
      <c r="AN33" s="21">
        <f t="shared" si="0"/>
        <v>55</v>
      </c>
      <c r="AO33" s="21"/>
    </row>
    <row r="34" spans="1:41" ht="15.75" customHeight="1" x14ac:dyDescent="0.15">
      <c r="A34" s="28" t="s">
        <v>44</v>
      </c>
      <c r="B34" s="19"/>
      <c r="C34" s="15" t="s">
        <v>207</v>
      </c>
      <c r="D34" s="14" t="s">
        <v>208</v>
      </c>
      <c r="E34" s="14" t="s">
        <v>36</v>
      </c>
      <c r="F34" s="14" t="s">
        <v>209</v>
      </c>
      <c r="G34" s="14" t="s">
        <v>70</v>
      </c>
      <c r="H34" s="31" t="s">
        <v>122</v>
      </c>
      <c r="I34" s="14" t="s">
        <v>210</v>
      </c>
      <c r="J34" s="14" t="s">
        <v>211</v>
      </c>
      <c r="K34" s="14" t="s">
        <v>58</v>
      </c>
      <c r="L34" s="14" t="s">
        <v>212</v>
      </c>
      <c r="M34" s="14" t="s">
        <v>213</v>
      </c>
      <c r="N34" s="29"/>
      <c r="O34" s="19"/>
      <c r="P34" s="19"/>
      <c r="Q34" s="19"/>
      <c r="R34" s="19"/>
      <c r="S34" s="19"/>
      <c r="T34" s="19"/>
      <c r="U34" s="20"/>
      <c r="V34" s="19">
        <v>38</v>
      </c>
      <c r="W34" s="21">
        <v>7</v>
      </c>
      <c r="X34" s="22">
        <v>5.4398148148148147E-2</v>
      </c>
      <c r="Y34" s="22">
        <f>X34-X$57</f>
        <v>1.5868055555555552E-2</v>
      </c>
      <c r="Z34" s="21"/>
      <c r="AA34" s="21"/>
      <c r="AB34" s="18">
        <v>49</v>
      </c>
      <c r="AC34" s="21"/>
      <c r="AD34" s="19">
        <v>32</v>
      </c>
      <c r="AE34" s="21">
        <v>6</v>
      </c>
      <c r="AF34" s="22">
        <v>2.0312500000000001E-2</v>
      </c>
      <c r="AG34" s="22">
        <f>AF34-$AF$57</f>
        <v>2.7314814814814806E-3</v>
      </c>
      <c r="AH34" s="21">
        <v>207</v>
      </c>
      <c r="AI34" s="21">
        <v>2.8</v>
      </c>
      <c r="AJ34" s="18">
        <v>53</v>
      </c>
      <c r="AK34" s="21"/>
      <c r="AL34" s="23" t="s">
        <v>45</v>
      </c>
      <c r="AM34" s="21"/>
      <c r="AN34" s="21">
        <f t="shared" si="0"/>
        <v>102</v>
      </c>
      <c r="AO34" s="21"/>
    </row>
    <row r="35" spans="1:41" ht="15.75" customHeight="1" x14ac:dyDescent="0.15">
      <c r="A35" s="14">
        <v>32</v>
      </c>
      <c r="B35" s="14">
        <v>1</v>
      </c>
      <c r="C35" s="15" t="s">
        <v>214</v>
      </c>
      <c r="D35" s="14" t="s">
        <v>215</v>
      </c>
      <c r="E35" s="14" t="s">
        <v>36</v>
      </c>
      <c r="F35" s="14" t="s">
        <v>216</v>
      </c>
      <c r="G35" s="14" t="s">
        <v>128</v>
      </c>
      <c r="H35" s="14" t="s">
        <v>39</v>
      </c>
      <c r="I35" s="27" t="s">
        <v>217</v>
      </c>
      <c r="J35" s="27" t="s">
        <v>218</v>
      </c>
      <c r="K35" s="27" t="s">
        <v>177</v>
      </c>
      <c r="L35" s="27" t="s">
        <v>219</v>
      </c>
      <c r="M35" s="27" t="s">
        <v>43</v>
      </c>
      <c r="N35" s="17">
        <v>2.5509259259259259E-2</v>
      </c>
      <c r="O35" s="17">
        <f>N35-N$57</f>
        <v>4.398148148148151E-3</v>
      </c>
      <c r="P35" s="14">
        <v>176</v>
      </c>
      <c r="Q35" s="14">
        <v>3.3</v>
      </c>
      <c r="R35" s="18">
        <v>54</v>
      </c>
      <c r="S35" s="19"/>
      <c r="T35" s="19"/>
      <c r="U35" s="20"/>
      <c r="V35" s="21">
        <v>32</v>
      </c>
      <c r="W35" s="21">
        <v>1</v>
      </c>
      <c r="X35" s="26">
        <v>4.9074074074074076E-2</v>
      </c>
      <c r="Y35" s="22">
        <f>X35-X$57</f>
        <v>1.0543981481481481E-2</v>
      </c>
      <c r="Z35" s="21"/>
      <c r="AA35" s="21"/>
      <c r="AB35" s="18">
        <v>56</v>
      </c>
      <c r="AC35" s="21"/>
      <c r="AD35" s="21">
        <v>32</v>
      </c>
      <c r="AE35" s="21">
        <v>2</v>
      </c>
      <c r="AF35" s="26">
        <v>2.0312500000000001E-2</v>
      </c>
      <c r="AG35" s="22">
        <f>AF35-$AF$57</f>
        <v>2.7314814814814806E-3</v>
      </c>
      <c r="AH35" s="21">
        <v>177</v>
      </c>
      <c r="AI35" s="21">
        <v>3.3</v>
      </c>
      <c r="AJ35" s="18">
        <v>54</v>
      </c>
      <c r="AK35" s="21">
        <v>25</v>
      </c>
      <c r="AL35" s="22">
        <f>X35+N35+AF35</f>
        <v>9.4895833333333332E-2</v>
      </c>
      <c r="AM35" s="22">
        <f>AL35-$AL$57</f>
        <v>1.7511574074074082E-2</v>
      </c>
      <c r="AN35" s="21">
        <f t="shared" ref="AN35:AN55" si="7">AB35+R35+AJ35</f>
        <v>164</v>
      </c>
      <c r="AO35" s="21"/>
    </row>
    <row r="36" spans="1:41" ht="15.75" customHeight="1" x14ac:dyDescent="0.15">
      <c r="A36" s="19"/>
      <c r="B36" s="19"/>
      <c r="C36" s="15" t="s">
        <v>220</v>
      </c>
      <c r="D36" s="15" t="s">
        <v>221</v>
      </c>
      <c r="E36" s="15" t="s">
        <v>36</v>
      </c>
      <c r="F36" s="19" t="s">
        <v>222</v>
      </c>
      <c r="G36" s="19" t="s">
        <v>128</v>
      </c>
      <c r="H36" s="19" t="s">
        <v>39</v>
      </c>
      <c r="I36" s="19"/>
      <c r="J36" s="19" t="s">
        <v>223</v>
      </c>
      <c r="K36" s="19" t="s">
        <v>41</v>
      </c>
      <c r="L36" s="19" t="s">
        <v>224</v>
      </c>
      <c r="M36" s="19" t="s">
        <v>43</v>
      </c>
      <c r="N36" s="29"/>
      <c r="O36" s="19"/>
      <c r="P36" s="19"/>
      <c r="Q36" s="19"/>
      <c r="R36" s="19"/>
      <c r="S36" s="19"/>
      <c r="T36" s="19"/>
      <c r="U36" s="20"/>
      <c r="V36" s="21"/>
      <c r="W36" s="21"/>
      <c r="X36" s="22"/>
      <c r="Y36" s="21"/>
      <c r="Z36" s="21"/>
      <c r="AA36" s="21"/>
      <c r="AB36" s="21"/>
      <c r="AC36" s="21"/>
      <c r="AD36" s="21">
        <v>34</v>
      </c>
      <c r="AE36" s="21">
        <v>3</v>
      </c>
      <c r="AF36" s="22">
        <v>2.0706018518518519E-2</v>
      </c>
      <c r="AG36" s="22">
        <f>AF36-$AF$57</f>
        <v>3.1249999999999993E-3</v>
      </c>
      <c r="AH36" s="21">
        <v>181</v>
      </c>
      <c r="AI36" s="21">
        <v>3</v>
      </c>
      <c r="AJ36" s="18">
        <v>52</v>
      </c>
      <c r="AK36" s="21"/>
      <c r="AL36" s="23" t="s">
        <v>45</v>
      </c>
      <c r="AM36" s="21"/>
      <c r="AN36" s="21">
        <f t="shared" si="7"/>
        <v>52</v>
      </c>
      <c r="AO36" s="21"/>
    </row>
    <row r="37" spans="1:41" ht="15.75" customHeight="1" x14ac:dyDescent="0.15">
      <c r="A37" s="14">
        <v>35</v>
      </c>
      <c r="B37" s="32">
        <v>10</v>
      </c>
      <c r="C37" s="15" t="s">
        <v>225</v>
      </c>
      <c r="D37" s="14" t="s">
        <v>226</v>
      </c>
      <c r="E37" s="14" t="s">
        <v>36</v>
      </c>
      <c r="F37" s="14" t="s">
        <v>227</v>
      </c>
      <c r="G37" s="14" t="s">
        <v>49</v>
      </c>
      <c r="H37" s="30" t="s">
        <v>122</v>
      </c>
      <c r="I37" s="14"/>
      <c r="J37" s="14" t="s">
        <v>228</v>
      </c>
      <c r="K37" s="14" t="s">
        <v>58</v>
      </c>
      <c r="L37" s="14" t="s">
        <v>229</v>
      </c>
      <c r="M37" s="14" t="s">
        <v>43</v>
      </c>
      <c r="N37" s="17">
        <v>2.7719907407407405E-2</v>
      </c>
      <c r="O37" s="17">
        <f>N37-N$57</f>
        <v>6.6087962962962966E-3</v>
      </c>
      <c r="P37" s="14">
        <v>145</v>
      </c>
      <c r="Q37" s="14">
        <v>2.6</v>
      </c>
      <c r="R37" s="18">
        <v>51</v>
      </c>
      <c r="S37" s="19"/>
      <c r="T37" s="19"/>
      <c r="U37" s="20"/>
      <c r="V37" s="19">
        <v>37</v>
      </c>
      <c r="W37" s="21">
        <v>7</v>
      </c>
      <c r="X37" s="22">
        <v>5.2407407407407403E-2</v>
      </c>
      <c r="Y37" s="22">
        <f>X37-X$57</f>
        <v>1.3877314814814808E-2</v>
      </c>
      <c r="Z37" s="21"/>
      <c r="AA37" s="21"/>
      <c r="AB37" s="18">
        <v>50</v>
      </c>
      <c r="AC37" s="21"/>
      <c r="AD37" s="19">
        <v>35</v>
      </c>
      <c r="AE37" s="21">
        <v>9</v>
      </c>
      <c r="AF37" s="22">
        <v>2.119212962962963E-2</v>
      </c>
      <c r="AG37" s="22">
        <f>AF37-$AF$57</f>
        <v>3.6111111111111101E-3</v>
      </c>
      <c r="AH37" s="21">
        <v>156</v>
      </c>
      <c r="AI37" s="21">
        <v>2.8</v>
      </c>
      <c r="AJ37" s="18">
        <v>51</v>
      </c>
      <c r="AK37" s="21">
        <v>26</v>
      </c>
      <c r="AL37" s="22">
        <f>X37+N37+AF37</f>
        <v>0.10131944444444443</v>
      </c>
      <c r="AM37" s="22">
        <f>AL37-$AL$57</f>
        <v>2.3935185185185184E-2</v>
      </c>
      <c r="AN37" s="21">
        <f t="shared" si="7"/>
        <v>152</v>
      </c>
      <c r="AO37" s="21"/>
    </row>
    <row r="38" spans="1:41" ht="15.75" customHeight="1" x14ac:dyDescent="0.15">
      <c r="A38" s="14">
        <v>43</v>
      </c>
      <c r="B38" s="32">
        <v>11</v>
      </c>
      <c r="C38" s="15" t="s">
        <v>230</v>
      </c>
      <c r="D38" s="14" t="s">
        <v>231</v>
      </c>
      <c r="E38" s="14" t="s">
        <v>36</v>
      </c>
      <c r="F38" s="14" t="s">
        <v>143</v>
      </c>
      <c r="G38" s="16" t="s">
        <v>38</v>
      </c>
      <c r="H38" s="14" t="s">
        <v>39</v>
      </c>
      <c r="I38" s="14" t="s">
        <v>232</v>
      </c>
      <c r="J38" s="14" t="s">
        <v>233</v>
      </c>
      <c r="K38" s="14" t="s">
        <v>41</v>
      </c>
      <c r="L38" s="14" t="s">
        <v>234</v>
      </c>
      <c r="M38" s="14" t="s">
        <v>43</v>
      </c>
      <c r="N38" s="17">
        <v>3.1365740740740743E-2</v>
      </c>
      <c r="O38" s="17">
        <f>N38-N$57</f>
        <v>1.0254629629629634E-2</v>
      </c>
      <c r="P38" s="14">
        <v>140</v>
      </c>
      <c r="Q38" s="14">
        <v>2.5</v>
      </c>
      <c r="R38" s="18">
        <v>43</v>
      </c>
      <c r="S38" s="19"/>
      <c r="T38" s="19"/>
      <c r="U38" s="20"/>
      <c r="V38" s="21">
        <v>32</v>
      </c>
      <c r="W38" s="21">
        <v>9</v>
      </c>
      <c r="X38" s="22">
        <v>4.87037037037037E-2</v>
      </c>
      <c r="Y38" s="22">
        <f>X38-X$57</f>
        <v>1.0173611111111105E-2</v>
      </c>
      <c r="Z38" s="21"/>
      <c r="AA38" s="21"/>
      <c r="AB38" s="18">
        <v>55</v>
      </c>
      <c r="AC38" s="21"/>
      <c r="AD38" s="21">
        <v>36</v>
      </c>
      <c r="AE38" s="21">
        <v>11</v>
      </c>
      <c r="AF38" s="22">
        <v>2.1458333333333333E-2</v>
      </c>
      <c r="AG38" s="22">
        <f>AF38-$AF$57</f>
        <v>3.8773148148148126E-3</v>
      </c>
      <c r="AH38" s="21">
        <v>157</v>
      </c>
      <c r="AI38" s="21">
        <v>2.8</v>
      </c>
      <c r="AJ38" s="18">
        <v>50</v>
      </c>
      <c r="AK38" s="21">
        <v>27</v>
      </c>
      <c r="AL38" s="22">
        <f>X38+N38+AF38</f>
        <v>0.10152777777777777</v>
      </c>
      <c r="AM38" s="22">
        <f>AL38-$AL$57</f>
        <v>2.4143518518518522E-2</v>
      </c>
      <c r="AN38" s="21">
        <f t="shared" si="7"/>
        <v>148</v>
      </c>
      <c r="AO38" s="21"/>
    </row>
    <row r="39" spans="1:41" ht="15.75" customHeight="1" x14ac:dyDescent="0.15">
      <c r="A39" s="14">
        <v>37</v>
      </c>
      <c r="B39" s="33">
        <v>7</v>
      </c>
      <c r="C39" s="15" t="s">
        <v>235</v>
      </c>
      <c r="D39" s="14" t="s">
        <v>236</v>
      </c>
      <c r="E39" s="14" t="s">
        <v>36</v>
      </c>
      <c r="F39" s="14" t="s">
        <v>237</v>
      </c>
      <c r="G39" s="14" t="s">
        <v>70</v>
      </c>
      <c r="H39" s="14" t="s">
        <v>39</v>
      </c>
      <c r="I39" s="14" t="s">
        <v>238</v>
      </c>
      <c r="J39" s="14" t="s">
        <v>239</v>
      </c>
      <c r="K39" s="14" t="s">
        <v>41</v>
      </c>
      <c r="L39" s="14" t="s">
        <v>155</v>
      </c>
      <c r="M39" s="14" t="s">
        <v>43</v>
      </c>
      <c r="N39" s="17">
        <v>2.8125000000000001E-2</v>
      </c>
      <c r="O39" s="17">
        <f>N39-N$57</f>
        <v>7.0138888888888924E-3</v>
      </c>
      <c r="P39" s="14">
        <v>164</v>
      </c>
      <c r="Q39" s="14">
        <v>2.4</v>
      </c>
      <c r="R39" s="18">
        <v>49</v>
      </c>
      <c r="S39" s="19"/>
      <c r="T39" s="19"/>
      <c r="U39" s="20"/>
      <c r="V39" s="21">
        <v>39</v>
      </c>
      <c r="W39" s="21">
        <v>8</v>
      </c>
      <c r="X39" s="22">
        <v>5.6365740740740744E-2</v>
      </c>
      <c r="Y39" s="22">
        <f>X39-X$57</f>
        <v>1.7835648148148149E-2</v>
      </c>
      <c r="Z39" s="21"/>
      <c r="AA39" s="21"/>
      <c r="AB39" s="18">
        <v>48</v>
      </c>
      <c r="AC39" s="21"/>
      <c r="AD39" s="21">
        <v>37</v>
      </c>
      <c r="AE39" s="21">
        <v>7</v>
      </c>
      <c r="AF39" s="22">
        <v>2.1631944444444443E-2</v>
      </c>
      <c r="AG39" s="22">
        <f>AF39-$AF$57</f>
        <v>4.0509259259259231E-3</v>
      </c>
      <c r="AH39" s="21">
        <v>175</v>
      </c>
      <c r="AI39" s="21">
        <v>2.6</v>
      </c>
      <c r="AJ39" s="18">
        <v>49</v>
      </c>
      <c r="AK39" s="21">
        <v>30</v>
      </c>
      <c r="AL39" s="22">
        <f>X39+N39+AF39</f>
        <v>0.10612268518518518</v>
      </c>
      <c r="AM39" s="22">
        <f>AL39-$AL$57</f>
        <v>2.8738425925925931E-2</v>
      </c>
      <c r="AN39" s="21">
        <f t="shared" si="7"/>
        <v>146</v>
      </c>
      <c r="AO39" s="21"/>
    </row>
    <row r="40" spans="1:41" ht="15.75" customHeight="1" x14ac:dyDescent="0.15">
      <c r="A40" s="14">
        <v>38</v>
      </c>
      <c r="B40" s="32">
        <v>3</v>
      </c>
      <c r="C40" s="15" t="s">
        <v>240</v>
      </c>
      <c r="D40" s="14" t="s">
        <v>75</v>
      </c>
      <c r="E40" s="14" t="s">
        <v>36</v>
      </c>
      <c r="F40" s="14" t="s">
        <v>241</v>
      </c>
      <c r="G40" s="16" t="s">
        <v>195</v>
      </c>
      <c r="H40" s="14" t="s">
        <v>39</v>
      </c>
      <c r="I40" s="14" t="s">
        <v>242</v>
      </c>
      <c r="J40" s="14" t="s">
        <v>243</v>
      </c>
      <c r="K40" s="14" t="s">
        <v>58</v>
      </c>
      <c r="L40" s="14" t="s">
        <v>244</v>
      </c>
      <c r="M40" s="14" t="s">
        <v>213</v>
      </c>
      <c r="N40" s="17">
        <v>2.8530092592592593E-2</v>
      </c>
      <c r="O40" s="17">
        <f>N40-N$57</f>
        <v>7.4189814814814847E-3</v>
      </c>
      <c r="P40" s="14">
        <v>123</v>
      </c>
      <c r="Q40" s="14">
        <v>2.7</v>
      </c>
      <c r="R40" s="18">
        <v>48</v>
      </c>
      <c r="S40" s="19"/>
      <c r="T40" s="19"/>
      <c r="U40" s="20"/>
      <c r="V40" s="21">
        <v>35</v>
      </c>
      <c r="W40" s="21">
        <v>3</v>
      </c>
      <c r="X40" s="22">
        <v>5.1018518518518519E-2</v>
      </c>
      <c r="Y40" s="22">
        <f>X40-X$57</f>
        <v>1.2488425925925924E-2</v>
      </c>
      <c r="Z40" s="21"/>
      <c r="AA40" s="21"/>
      <c r="AB40" s="18">
        <v>52</v>
      </c>
      <c r="AC40" s="21"/>
      <c r="AD40" s="21">
        <v>38</v>
      </c>
      <c r="AE40" s="21">
        <v>3</v>
      </c>
      <c r="AF40" s="22">
        <v>2.2060185185185183E-2</v>
      </c>
      <c r="AG40" s="22">
        <f>AF40-$AF$57</f>
        <v>4.4791666666666625E-3</v>
      </c>
      <c r="AH40" s="21">
        <v>124</v>
      </c>
      <c r="AI40" s="21">
        <v>2.8</v>
      </c>
      <c r="AJ40" s="18">
        <v>48</v>
      </c>
      <c r="AK40" s="21">
        <v>28</v>
      </c>
      <c r="AL40" s="22">
        <f>X40+N40+AF40</f>
        <v>0.10160879629629629</v>
      </c>
      <c r="AM40" s="22">
        <f>AL40-$AL$57</f>
        <v>2.4224537037037044E-2</v>
      </c>
      <c r="AN40" s="21">
        <f t="shared" si="7"/>
        <v>148</v>
      </c>
      <c r="AO40" s="21"/>
    </row>
    <row r="41" spans="1:41" ht="15.75" customHeight="1" x14ac:dyDescent="0.15">
      <c r="A41" s="14">
        <v>36</v>
      </c>
      <c r="B41" s="32">
        <v>10</v>
      </c>
      <c r="C41" s="15" t="s">
        <v>245</v>
      </c>
      <c r="D41" s="14" t="s">
        <v>75</v>
      </c>
      <c r="E41" s="14" t="s">
        <v>36</v>
      </c>
      <c r="F41" s="14" t="s">
        <v>241</v>
      </c>
      <c r="G41" s="16" t="s">
        <v>38</v>
      </c>
      <c r="H41" s="14" t="s">
        <v>39</v>
      </c>
      <c r="I41" s="14" t="s">
        <v>242</v>
      </c>
      <c r="J41" s="14" t="s">
        <v>246</v>
      </c>
      <c r="K41" s="14" t="s">
        <v>41</v>
      </c>
      <c r="L41" s="14" t="s">
        <v>198</v>
      </c>
      <c r="M41" s="14" t="s">
        <v>43</v>
      </c>
      <c r="N41" s="17">
        <v>2.7951388888888887E-2</v>
      </c>
      <c r="O41" s="17">
        <f>N41-N$57</f>
        <v>6.8402777777777785E-3</v>
      </c>
      <c r="P41" s="14">
        <v>137</v>
      </c>
      <c r="Q41" s="14">
        <v>2.7</v>
      </c>
      <c r="R41" s="18">
        <v>50</v>
      </c>
      <c r="S41" s="19"/>
      <c r="T41" s="19"/>
      <c r="U41" s="20"/>
      <c r="V41" s="21">
        <v>36</v>
      </c>
      <c r="W41" s="21">
        <v>10</v>
      </c>
      <c r="X41" s="22">
        <v>5.2083333333333336E-2</v>
      </c>
      <c r="Y41" s="22">
        <f>X41-X$57</f>
        <v>1.3553240740740741E-2</v>
      </c>
      <c r="Z41" s="21"/>
      <c r="AA41" s="21"/>
      <c r="AB41" s="18">
        <v>51</v>
      </c>
      <c r="AC41" s="21"/>
      <c r="AD41" s="21">
        <v>39</v>
      </c>
      <c r="AE41" s="21">
        <v>12</v>
      </c>
      <c r="AF41" s="22">
        <v>2.225694444444444E-2</v>
      </c>
      <c r="AG41" s="22">
        <f>AF41-$AF$57</f>
        <v>4.6759259259259202E-3</v>
      </c>
      <c r="AH41" s="21">
        <v>132</v>
      </c>
      <c r="AI41" s="21">
        <v>2.6</v>
      </c>
      <c r="AJ41" s="18">
        <v>47</v>
      </c>
      <c r="AK41" s="21">
        <v>29</v>
      </c>
      <c r="AL41" s="22">
        <f>X41+N41+AF41</f>
        <v>0.10229166666666666</v>
      </c>
      <c r="AM41" s="22">
        <f>AL41-$AL$57</f>
        <v>2.4907407407407406E-2</v>
      </c>
      <c r="AN41" s="21">
        <f t="shared" si="7"/>
        <v>148</v>
      </c>
      <c r="AO41" s="21"/>
    </row>
    <row r="42" spans="1:41" ht="15.75" customHeight="1" x14ac:dyDescent="0.15">
      <c r="A42" s="28"/>
      <c r="B42" s="34"/>
      <c r="C42" s="15" t="s">
        <v>247</v>
      </c>
      <c r="D42" s="14" t="s">
        <v>248</v>
      </c>
      <c r="E42" s="14" t="s">
        <v>36</v>
      </c>
      <c r="F42" s="14" t="s">
        <v>69</v>
      </c>
      <c r="G42" s="16" t="s">
        <v>195</v>
      </c>
      <c r="H42" s="14" t="s">
        <v>39</v>
      </c>
      <c r="I42" s="14" t="s">
        <v>64</v>
      </c>
      <c r="J42" s="14" t="s">
        <v>249</v>
      </c>
      <c r="K42" s="14" t="s">
        <v>41</v>
      </c>
      <c r="L42" s="14" t="s">
        <v>250</v>
      </c>
      <c r="M42" s="14" t="s">
        <v>43</v>
      </c>
      <c r="N42" s="29"/>
      <c r="O42" s="19"/>
      <c r="P42" s="19"/>
      <c r="Q42" s="19"/>
      <c r="R42" s="19"/>
      <c r="S42" s="19"/>
      <c r="T42" s="19"/>
      <c r="U42" s="20"/>
      <c r="V42" s="19" t="s">
        <v>44</v>
      </c>
      <c r="W42" s="21"/>
      <c r="X42" s="22"/>
      <c r="Y42" s="21"/>
      <c r="Z42" s="21"/>
      <c r="AA42" s="21"/>
      <c r="AB42" s="21"/>
      <c r="AC42" s="21"/>
      <c r="AD42" s="19">
        <v>40</v>
      </c>
      <c r="AE42" s="21">
        <v>4</v>
      </c>
      <c r="AF42" s="22">
        <v>2.3622685185185188E-2</v>
      </c>
      <c r="AG42" s="22">
        <f>AF42-$AF$57</f>
        <v>6.0416666666666674E-3</v>
      </c>
      <c r="AH42" s="21">
        <v>124</v>
      </c>
      <c r="AI42" s="21">
        <v>2.2000000000000002</v>
      </c>
      <c r="AJ42" s="21">
        <v>46</v>
      </c>
      <c r="AK42" s="21"/>
      <c r="AL42" s="23" t="s">
        <v>45</v>
      </c>
      <c r="AM42" s="21"/>
      <c r="AN42" s="21">
        <f t="shared" si="7"/>
        <v>46</v>
      </c>
      <c r="AO42" s="21"/>
    </row>
    <row r="43" spans="1:41" ht="15.75" customHeight="1" x14ac:dyDescent="0.15">
      <c r="A43" s="14">
        <v>21</v>
      </c>
      <c r="B43" s="32">
        <v>5</v>
      </c>
      <c r="C43" s="15" t="s">
        <v>251</v>
      </c>
      <c r="D43" s="14" t="s">
        <v>252</v>
      </c>
      <c r="E43" s="14" t="s">
        <v>36</v>
      </c>
      <c r="F43" s="14" t="s">
        <v>113</v>
      </c>
      <c r="G43" s="14" t="s">
        <v>149</v>
      </c>
      <c r="H43" s="30" t="s">
        <v>122</v>
      </c>
      <c r="I43" s="14" t="s">
        <v>56</v>
      </c>
      <c r="J43" s="14">
        <v>1774460</v>
      </c>
      <c r="K43" s="14" t="s">
        <v>41</v>
      </c>
      <c r="L43" s="14" t="s">
        <v>253</v>
      </c>
      <c r="M43" s="14" t="s">
        <v>43</v>
      </c>
      <c r="N43" s="17">
        <v>2.3576388888888893E-2</v>
      </c>
      <c r="O43" s="17">
        <f>N43-N$57</f>
        <v>2.465277777777785E-3</v>
      </c>
      <c r="P43" s="14">
        <v>212</v>
      </c>
      <c r="Q43" s="14"/>
      <c r="R43" s="18">
        <v>65</v>
      </c>
      <c r="S43" s="19"/>
      <c r="T43" s="19"/>
      <c r="U43" s="20"/>
      <c r="V43" s="21">
        <v>28</v>
      </c>
      <c r="W43" s="21">
        <v>6</v>
      </c>
      <c r="X43" s="22">
        <v>4.6296296296296301E-2</v>
      </c>
      <c r="Y43" s="22">
        <f>X43-X$57</f>
        <v>7.7662037037037057E-3</v>
      </c>
      <c r="Z43" s="21"/>
      <c r="AA43" s="21"/>
      <c r="AB43" s="18">
        <v>59</v>
      </c>
      <c r="AC43" s="21"/>
      <c r="AD43" s="19" t="s">
        <v>44</v>
      </c>
      <c r="AE43" s="21"/>
      <c r="AF43" s="22"/>
      <c r="AG43" s="22"/>
      <c r="AH43" s="21"/>
      <c r="AI43" s="21"/>
      <c r="AJ43" s="18"/>
      <c r="AK43" s="21"/>
      <c r="AL43" s="23" t="s">
        <v>45</v>
      </c>
      <c r="AM43" s="22"/>
      <c r="AN43" s="21">
        <f t="shared" si="7"/>
        <v>124</v>
      </c>
      <c r="AO43" s="21"/>
    </row>
    <row r="44" spans="1:41" ht="15.75" customHeight="1" x14ac:dyDescent="0.15">
      <c r="A44" s="14">
        <v>24</v>
      </c>
      <c r="B44" s="32">
        <v>6</v>
      </c>
      <c r="C44" s="15" t="s">
        <v>254</v>
      </c>
      <c r="D44" s="14" t="s">
        <v>68</v>
      </c>
      <c r="E44" s="14" t="s">
        <v>36</v>
      </c>
      <c r="F44" s="27" t="s">
        <v>255</v>
      </c>
      <c r="G44" s="14" t="s">
        <v>149</v>
      </c>
      <c r="H44" s="14" t="s">
        <v>39</v>
      </c>
      <c r="I44" s="14" t="s">
        <v>56</v>
      </c>
      <c r="J44" s="27" t="s">
        <v>256</v>
      </c>
      <c r="K44" s="27" t="s">
        <v>58</v>
      </c>
      <c r="L44" s="27" t="s">
        <v>257</v>
      </c>
      <c r="M44" s="27" t="s">
        <v>43</v>
      </c>
      <c r="N44" s="17">
        <v>2.3854166666666666E-2</v>
      </c>
      <c r="O44" s="17">
        <f>N44-N$57</f>
        <v>2.7430555555555576E-3</v>
      </c>
      <c r="P44" s="14">
        <v>184</v>
      </c>
      <c r="Q44" s="14">
        <v>3.4</v>
      </c>
      <c r="R44" s="18">
        <v>62</v>
      </c>
      <c r="S44" s="19"/>
      <c r="T44" s="19"/>
      <c r="U44" s="20"/>
      <c r="V44" s="21">
        <v>29</v>
      </c>
      <c r="W44" s="21">
        <v>7</v>
      </c>
      <c r="X44" s="26">
        <v>4.6898148148148154E-2</v>
      </c>
      <c r="Y44" s="22">
        <f>X44-X$57</f>
        <v>8.3680555555555591E-3</v>
      </c>
      <c r="Z44" s="21"/>
      <c r="AA44" s="21"/>
      <c r="AB44" s="18">
        <v>58</v>
      </c>
      <c r="AC44" s="21"/>
      <c r="AD44" s="19" t="s">
        <v>44</v>
      </c>
      <c r="AE44" s="21"/>
      <c r="AF44" s="26"/>
      <c r="AG44" s="22"/>
      <c r="AH44" s="21"/>
      <c r="AI44" s="21"/>
      <c r="AJ44" s="18"/>
      <c r="AK44" s="21"/>
      <c r="AL44" s="23" t="s">
        <v>45</v>
      </c>
      <c r="AM44" s="22"/>
      <c r="AN44" s="21">
        <f t="shared" si="7"/>
        <v>120</v>
      </c>
      <c r="AO44" s="21"/>
    </row>
    <row r="45" spans="1:41" ht="15.75" customHeight="1" x14ac:dyDescent="0.15">
      <c r="A45" s="14">
        <v>34</v>
      </c>
      <c r="B45" s="14">
        <v>7</v>
      </c>
      <c r="C45" s="15" t="s">
        <v>258</v>
      </c>
      <c r="D45" s="14" t="s">
        <v>259</v>
      </c>
      <c r="E45" s="14" t="s">
        <v>36</v>
      </c>
      <c r="F45" s="14" t="s">
        <v>260</v>
      </c>
      <c r="G45" s="14" t="s">
        <v>149</v>
      </c>
      <c r="H45" s="14" t="s">
        <v>39</v>
      </c>
      <c r="I45" s="14" t="s">
        <v>261</v>
      </c>
      <c r="J45" s="27" t="s">
        <v>262</v>
      </c>
      <c r="K45" s="27" t="s">
        <v>41</v>
      </c>
      <c r="L45" s="27" t="s">
        <v>263</v>
      </c>
      <c r="M45" s="27" t="s">
        <v>60</v>
      </c>
      <c r="N45" s="17">
        <v>2.6481481481481481E-2</v>
      </c>
      <c r="O45" s="17">
        <f>N45-N$57</f>
        <v>5.3703703703703726E-3</v>
      </c>
      <c r="P45" s="14">
        <v>157</v>
      </c>
      <c r="Q45" s="14">
        <v>3.1</v>
      </c>
      <c r="R45" s="18">
        <v>52</v>
      </c>
      <c r="S45" s="19"/>
      <c r="T45" s="19"/>
      <c r="U45" s="20"/>
      <c r="V45" s="21">
        <v>31</v>
      </c>
      <c r="W45" s="21">
        <v>8</v>
      </c>
      <c r="X45" s="22">
        <v>4.8101851851851847E-2</v>
      </c>
      <c r="Y45" s="22">
        <f>X45-X$57</f>
        <v>9.5717592592592521E-3</v>
      </c>
      <c r="Z45" s="21"/>
      <c r="AA45" s="21"/>
      <c r="AB45" s="18">
        <v>57</v>
      </c>
      <c r="AC45" s="21"/>
      <c r="AD45" s="19" t="s">
        <v>44</v>
      </c>
      <c r="AE45" s="21"/>
      <c r="AF45" s="22"/>
      <c r="AG45" s="22"/>
      <c r="AH45" s="21"/>
      <c r="AI45" s="21"/>
      <c r="AJ45" s="18"/>
      <c r="AK45" s="21"/>
      <c r="AL45" s="23" t="s">
        <v>45</v>
      </c>
      <c r="AM45" s="22"/>
      <c r="AN45" s="21">
        <f t="shared" si="7"/>
        <v>109</v>
      </c>
      <c r="AO45" s="21"/>
    </row>
    <row r="46" spans="1:41" ht="15.75" customHeight="1" x14ac:dyDescent="0.15">
      <c r="A46" s="14">
        <v>10</v>
      </c>
      <c r="B46" s="14">
        <v>1</v>
      </c>
      <c r="C46" s="15" t="s">
        <v>264</v>
      </c>
      <c r="D46" s="14" t="s">
        <v>265</v>
      </c>
      <c r="E46" s="14" t="s">
        <v>36</v>
      </c>
      <c r="F46" s="14" t="s">
        <v>113</v>
      </c>
      <c r="G46" s="14" t="s">
        <v>149</v>
      </c>
      <c r="H46" s="30" t="s">
        <v>122</v>
      </c>
      <c r="I46" s="14" t="s">
        <v>56</v>
      </c>
      <c r="J46" s="14" t="s">
        <v>266</v>
      </c>
      <c r="K46" s="14" t="s">
        <v>58</v>
      </c>
      <c r="L46" s="14" t="s">
        <v>267</v>
      </c>
      <c r="M46" s="14" t="s">
        <v>60</v>
      </c>
      <c r="N46" s="17">
        <v>2.2268518518518521E-2</v>
      </c>
      <c r="O46" s="17">
        <f>N46-N$57</f>
        <v>1.1574074074074125E-3</v>
      </c>
      <c r="P46" s="14">
        <v>215</v>
      </c>
      <c r="Q46" s="14">
        <v>4.0999999999999996</v>
      </c>
      <c r="R46" s="18">
        <v>76</v>
      </c>
      <c r="S46" s="19"/>
      <c r="T46" s="19"/>
      <c r="U46" s="20"/>
      <c r="V46" s="19" t="s">
        <v>44</v>
      </c>
      <c r="W46" s="21"/>
      <c r="X46" s="22"/>
      <c r="Y46" s="21"/>
      <c r="Z46" s="21"/>
      <c r="AA46" s="21"/>
      <c r="AB46" s="21"/>
      <c r="AC46" s="21"/>
      <c r="AD46" s="19" t="s">
        <v>44</v>
      </c>
      <c r="AE46" s="21"/>
      <c r="AF46" s="22"/>
      <c r="AG46" s="21"/>
      <c r="AH46" s="21"/>
      <c r="AI46" s="21"/>
      <c r="AJ46" s="21"/>
      <c r="AK46" s="21"/>
      <c r="AL46" s="23" t="s">
        <v>45</v>
      </c>
      <c r="AM46" s="21"/>
      <c r="AN46" s="21">
        <f t="shared" si="7"/>
        <v>76</v>
      </c>
      <c r="AO46" s="21"/>
    </row>
    <row r="47" spans="1:41" ht="15.75" customHeight="1" x14ac:dyDescent="0.15">
      <c r="A47" s="14" t="s">
        <v>44</v>
      </c>
      <c r="B47" s="14"/>
      <c r="C47" s="15" t="s">
        <v>268</v>
      </c>
      <c r="D47" s="14" t="s">
        <v>269</v>
      </c>
      <c r="E47" s="14" t="s">
        <v>36</v>
      </c>
      <c r="F47" s="14" t="s">
        <v>109</v>
      </c>
      <c r="G47" s="14" t="s">
        <v>149</v>
      </c>
      <c r="H47" s="14" t="s">
        <v>39</v>
      </c>
      <c r="I47" s="19" t="s">
        <v>270</v>
      </c>
      <c r="J47" s="35" t="s">
        <v>271</v>
      </c>
      <c r="K47" s="35" t="s">
        <v>177</v>
      </c>
      <c r="L47" s="35" t="s">
        <v>272</v>
      </c>
      <c r="M47" s="35" t="s">
        <v>60</v>
      </c>
      <c r="N47" s="17"/>
      <c r="O47" s="17"/>
      <c r="P47" s="14"/>
      <c r="Q47" s="14"/>
      <c r="R47" s="18"/>
      <c r="S47" s="19"/>
      <c r="T47" s="19"/>
      <c r="U47" s="20"/>
      <c r="V47" s="21">
        <v>13</v>
      </c>
      <c r="W47" s="21">
        <v>2</v>
      </c>
      <c r="X47" s="22">
        <v>4.1597222222222223E-2</v>
      </c>
      <c r="Y47" s="22">
        <f>X47-X$57</f>
        <v>3.067129629629628E-3</v>
      </c>
      <c r="Z47" s="21"/>
      <c r="AA47" s="21"/>
      <c r="AB47" s="18">
        <v>73</v>
      </c>
      <c r="AC47" s="21"/>
      <c r="AD47" s="19" t="s">
        <v>44</v>
      </c>
      <c r="AE47" s="21"/>
      <c r="AF47" s="22"/>
      <c r="AG47" s="22"/>
      <c r="AH47" s="21"/>
      <c r="AI47" s="21"/>
      <c r="AJ47" s="18"/>
      <c r="AK47" s="21"/>
      <c r="AL47" s="23" t="s">
        <v>45</v>
      </c>
      <c r="AM47" s="21"/>
      <c r="AN47" s="21">
        <f t="shared" si="7"/>
        <v>73</v>
      </c>
      <c r="AO47" s="21"/>
    </row>
    <row r="48" spans="1:41" ht="15.75" customHeight="1" x14ac:dyDescent="0.15">
      <c r="A48" s="14">
        <v>30</v>
      </c>
      <c r="B48" s="14">
        <v>9</v>
      </c>
      <c r="C48" s="15" t="s">
        <v>273</v>
      </c>
      <c r="D48" s="14" t="s">
        <v>274</v>
      </c>
      <c r="E48" s="14" t="s">
        <v>36</v>
      </c>
      <c r="F48" s="14" t="s">
        <v>113</v>
      </c>
      <c r="G48" s="14" t="s">
        <v>49</v>
      </c>
      <c r="H48" s="14" t="s">
        <v>39</v>
      </c>
      <c r="I48" s="14" t="s">
        <v>64</v>
      </c>
      <c r="J48" s="14" t="s">
        <v>275</v>
      </c>
      <c r="K48" s="14" t="s">
        <v>41</v>
      </c>
      <c r="L48" s="14" t="s">
        <v>42</v>
      </c>
      <c r="M48" s="14" t="s">
        <v>43</v>
      </c>
      <c r="N48" s="17">
        <v>2.4861111111111108E-2</v>
      </c>
      <c r="O48" s="17">
        <f>N48-N$57</f>
        <v>3.7499999999999999E-3</v>
      </c>
      <c r="P48" s="14">
        <v>191</v>
      </c>
      <c r="Q48" s="14">
        <v>3</v>
      </c>
      <c r="R48" s="18">
        <v>56</v>
      </c>
      <c r="S48" s="19"/>
      <c r="T48" s="19"/>
      <c r="U48" s="20"/>
      <c r="V48" s="19" t="s">
        <v>44</v>
      </c>
      <c r="W48" s="21"/>
      <c r="X48" s="22"/>
      <c r="Y48" s="21"/>
      <c r="Z48" s="21"/>
      <c r="AA48" s="21"/>
      <c r="AB48" s="21"/>
      <c r="AC48" s="21"/>
      <c r="AD48" s="19" t="s">
        <v>44</v>
      </c>
      <c r="AE48" s="21"/>
      <c r="AF48" s="22"/>
      <c r="AG48" s="21"/>
      <c r="AH48" s="21"/>
      <c r="AI48" s="21"/>
      <c r="AJ48" s="21"/>
      <c r="AK48" s="21"/>
      <c r="AL48" s="23" t="s">
        <v>45</v>
      </c>
      <c r="AM48" s="21"/>
      <c r="AN48" s="21">
        <f t="shared" si="7"/>
        <v>56</v>
      </c>
      <c r="AO48" s="21"/>
    </row>
    <row r="49" spans="1:41" ht="15.75" customHeight="1" x14ac:dyDescent="0.15">
      <c r="A49" s="14">
        <v>15</v>
      </c>
      <c r="B49" s="19">
        <v>5</v>
      </c>
      <c r="C49" s="15" t="s">
        <v>276</v>
      </c>
      <c r="D49" s="14" t="s">
        <v>277</v>
      </c>
      <c r="E49" s="14" t="s">
        <v>36</v>
      </c>
      <c r="F49" s="14" t="s">
        <v>278</v>
      </c>
      <c r="G49" s="14" t="s">
        <v>70</v>
      </c>
      <c r="H49" s="14" t="s">
        <v>39</v>
      </c>
      <c r="I49" s="14" t="s">
        <v>144</v>
      </c>
      <c r="J49" s="27" t="s">
        <v>279</v>
      </c>
      <c r="K49" s="27" t="s">
        <v>41</v>
      </c>
      <c r="L49" s="27" t="s">
        <v>155</v>
      </c>
      <c r="M49" s="27" t="s">
        <v>43</v>
      </c>
      <c r="N49" s="17">
        <v>2.2361111111111113E-2</v>
      </c>
      <c r="O49" s="17">
        <f>N49-N$57</f>
        <v>1.2500000000000046E-3</v>
      </c>
      <c r="P49" s="14">
        <v>197</v>
      </c>
      <c r="Q49" s="14">
        <v>3.8</v>
      </c>
      <c r="R49" s="18">
        <v>71</v>
      </c>
      <c r="S49" s="19"/>
      <c r="T49" s="19"/>
      <c r="U49" s="20"/>
      <c r="V49" s="21">
        <v>17</v>
      </c>
      <c r="W49" s="21">
        <v>6</v>
      </c>
      <c r="X49" s="22">
        <v>4.2476851851851849E-2</v>
      </c>
      <c r="Y49" s="22">
        <f>X49-X$57</f>
        <v>3.946759259259254E-3</v>
      </c>
      <c r="Z49" s="21"/>
      <c r="AA49" s="21"/>
      <c r="AB49" s="18">
        <v>69</v>
      </c>
      <c r="AC49" s="21"/>
      <c r="AD49" s="19" t="s">
        <v>44</v>
      </c>
      <c r="AE49" s="21"/>
      <c r="AF49" s="22"/>
      <c r="AG49" s="22"/>
      <c r="AH49" s="21"/>
      <c r="AI49" s="21"/>
      <c r="AJ49" s="18"/>
      <c r="AK49" s="21"/>
      <c r="AL49" s="23" t="s">
        <v>45</v>
      </c>
      <c r="AM49" s="22"/>
      <c r="AN49" s="21">
        <f t="shared" si="7"/>
        <v>140</v>
      </c>
      <c r="AO49" s="21"/>
    </row>
    <row r="50" spans="1:41" ht="15.75" customHeight="1" x14ac:dyDescent="0.15">
      <c r="A50" s="14">
        <v>40</v>
      </c>
      <c r="B50" s="19">
        <v>8</v>
      </c>
      <c r="C50" s="15" t="s">
        <v>280</v>
      </c>
      <c r="D50" s="14" t="s">
        <v>281</v>
      </c>
      <c r="E50" s="14" t="s">
        <v>36</v>
      </c>
      <c r="F50" s="14" t="s">
        <v>282</v>
      </c>
      <c r="G50" s="14" t="s">
        <v>70</v>
      </c>
      <c r="H50" s="14" t="s">
        <v>39</v>
      </c>
      <c r="I50" s="14" t="s">
        <v>170</v>
      </c>
      <c r="J50" s="14" t="s">
        <v>283</v>
      </c>
      <c r="K50" s="14" t="s">
        <v>177</v>
      </c>
      <c r="L50" s="14" t="s">
        <v>284</v>
      </c>
      <c r="M50" s="14" t="s">
        <v>213</v>
      </c>
      <c r="N50" s="17">
        <v>2.8587962962962964E-2</v>
      </c>
      <c r="O50" s="17">
        <f>N50-N$57</f>
        <v>7.4768518518518561E-3</v>
      </c>
      <c r="P50" s="14">
        <v>138</v>
      </c>
      <c r="Q50" s="14">
        <v>2.7</v>
      </c>
      <c r="R50" s="18">
        <v>46</v>
      </c>
      <c r="S50" s="19"/>
      <c r="T50" s="19"/>
      <c r="U50" s="20"/>
      <c r="V50" s="19" t="s">
        <v>44</v>
      </c>
      <c r="W50" s="21"/>
      <c r="X50" s="22"/>
      <c r="Y50" s="21"/>
      <c r="Z50" s="21"/>
      <c r="AA50" s="21"/>
      <c r="AB50" s="21"/>
      <c r="AC50" s="21"/>
      <c r="AD50" s="19" t="s">
        <v>44</v>
      </c>
      <c r="AE50" s="21"/>
      <c r="AF50" s="22"/>
      <c r="AG50" s="21"/>
      <c r="AH50" s="21"/>
      <c r="AI50" s="21"/>
      <c r="AJ50" s="21"/>
      <c r="AK50" s="21"/>
      <c r="AL50" s="23" t="s">
        <v>45</v>
      </c>
      <c r="AM50" s="21"/>
      <c r="AN50" s="21">
        <f t="shared" si="7"/>
        <v>46</v>
      </c>
      <c r="AO50" s="21"/>
    </row>
    <row r="51" spans="1:41" ht="13" x14ac:dyDescent="0.15">
      <c r="A51" s="36" t="s">
        <v>44</v>
      </c>
      <c r="B51" s="36"/>
      <c r="C51" s="37" t="s">
        <v>285</v>
      </c>
      <c r="D51" s="27" t="s">
        <v>286</v>
      </c>
      <c r="E51" s="27" t="s">
        <v>36</v>
      </c>
      <c r="F51" s="27" t="s">
        <v>143</v>
      </c>
      <c r="G51" s="27" t="s">
        <v>128</v>
      </c>
      <c r="H51" s="27" t="s">
        <v>39</v>
      </c>
      <c r="I51" s="35" t="s">
        <v>144</v>
      </c>
      <c r="J51" s="35" t="s">
        <v>287</v>
      </c>
      <c r="K51" s="35" t="s">
        <v>177</v>
      </c>
      <c r="L51" s="35" t="s">
        <v>288</v>
      </c>
      <c r="M51" s="35" t="s">
        <v>43</v>
      </c>
      <c r="N51" s="38"/>
      <c r="O51" s="35"/>
      <c r="P51" s="35"/>
      <c r="Q51" s="35"/>
      <c r="R51" s="35"/>
      <c r="S51" s="35"/>
      <c r="T51" s="35"/>
      <c r="U51" s="35"/>
      <c r="V51" s="39">
        <v>34</v>
      </c>
      <c r="W51" s="39">
        <v>2</v>
      </c>
      <c r="X51" s="40">
        <v>5.0694444444444452E-2</v>
      </c>
      <c r="Y51" s="40">
        <f>X51-X$57</f>
        <v>1.2164351851851857E-2</v>
      </c>
      <c r="Z51" s="39"/>
      <c r="AA51" s="39"/>
      <c r="AB51" s="41">
        <v>53</v>
      </c>
      <c r="AC51" s="39"/>
      <c r="AD51" s="19" t="s">
        <v>44</v>
      </c>
      <c r="AE51" s="39"/>
      <c r="AF51" s="40"/>
      <c r="AG51" s="40"/>
      <c r="AH51" s="39"/>
      <c r="AI51" s="39"/>
      <c r="AJ51" s="41"/>
      <c r="AK51" s="39"/>
      <c r="AL51" s="23" t="s">
        <v>45</v>
      </c>
      <c r="AM51" s="39"/>
      <c r="AN51" s="21">
        <f t="shared" si="7"/>
        <v>53</v>
      </c>
      <c r="AO51" s="39"/>
    </row>
    <row r="52" spans="1:41" ht="13" x14ac:dyDescent="0.15">
      <c r="A52" s="36" t="s">
        <v>44</v>
      </c>
      <c r="B52" s="36"/>
      <c r="C52" s="42" t="s">
        <v>289</v>
      </c>
      <c r="D52" s="14" t="s">
        <v>290</v>
      </c>
      <c r="E52" s="14" t="s">
        <v>36</v>
      </c>
      <c r="F52" s="14" t="s">
        <v>291</v>
      </c>
      <c r="G52" s="14" t="s">
        <v>128</v>
      </c>
      <c r="H52" s="14" t="s">
        <v>39</v>
      </c>
      <c r="I52" s="14" t="s">
        <v>170</v>
      </c>
      <c r="J52" s="14" t="s">
        <v>292</v>
      </c>
      <c r="K52" s="14" t="s">
        <v>41</v>
      </c>
      <c r="L52" s="14" t="s">
        <v>293</v>
      </c>
      <c r="M52" s="14" t="s">
        <v>60</v>
      </c>
      <c r="N52" s="29"/>
      <c r="O52" s="19"/>
      <c r="P52" s="19"/>
      <c r="Q52" s="19"/>
      <c r="R52" s="19"/>
      <c r="S52" s="19"/>
      <c r="T52" s="19"/>
      <c r="U52" s="19"/>
      <c r="V52" s="19">
        <v>40</v>
      </c>
      <c r="W52" s="21">
        <v>3</v>
      </c>
      <c r="X52" s="23">
        <v>5.9085648148148151E-2</v>
      </c>
      <c r="Y52" s="22">
        <f>X52-X$57</f>
        <v>2.0555555555555556E-2</v>
      </c>
      <c r="Z52" s="21"/>
      <c r="AA52" s="21"/>
      <c r="AB52" s="18">
        <v>47</v>
      </c>
      <c r="AC52" s="21"/>
      <c r="AD52" s="19" t="s">
        <v>44</v>
      </c>
      <c r="AE52" s="21"/>
      <c r="AF52" s="23"/>
      <c r="AG52" s="22"/>
      <c r="AH52" s="21"/>
      <c r="AI52" s="21"/>
      <c r="AJ52" s="18"/>
      <c r="AK52" s="21"/>
      <c r="AL52" s="23" t="s">
        <v>45</v>
      </c>
      <c r="AM52" s="21"/>
      <c r="AN52" s="21">
        <f t="shared" si="7"/>
        <v>47</v>
      </c>
      <c r="AO52" s="21"/>
    </row>
    <row r="53" spans="1:41" ht="13" x14ac:dyDescent="0.15">
      <c r="A53" s="27">
        <v>39</v>
      </c>
      <c r="B53" s="27">
        <v>2</v>
      </c>
      <c r="C53" s="15" t="s">
        <v>294</v>
      </c>
      <c r="D53" s="14" t="s">
        <v>295</v>
      </c>
      <c r="E53" s="14" t="s">
        <v>36</v>
      </c>
      <c r="F53" s="14" t="s">
        <v>138</v>
      </c>
      <c r="G53" s="14" t="s">
        <v>128</v>
      </c>
      <c r="H53" s="14" t="s">
        <v>39</v>
      </c>
      <c r="I53" s="14"/>
      <c r="J53" s="14" t="s">
        <v>296</v>
      </c>
      <c r="K53" s="14" t="s">
        <v>72</v>
      </c>
      <c r="L53" s="14" t="s">
        <v>191</v>
      </c>
      <c r="M53" s="14" t="s">
        <v>60</v>
      </c>
      <c r="N53" s="17">
        <v>2.8194444444444442E-2</v>
      </c>
      <c r="O53" s="17">
        <f>N53-N$57</f>
        <v>7.0833333333333338E-3</v>
      </c>
      <c r="P53" s="14"/>
      <c r="Q53" s="14"/>
      <c r="R53" s="18">
        <v>47</v>
      </c>
      <c r="S53" s="19"/>
      <c r="T53" s="19"/>
      <c r="U53" s="19"/>
      <c r="V53" s="19" t="s">
        <v>44</v>
      </c>
      <c r="W53" s="21"/>
      <c r="X53" s="22"/>
      <c r="Y53" s="21"/>
      <c r="Z53" s="21"/>
      <c r="AA53" s="21"/>
      <c r="AB53" s="21"/>
      <c r="AC53" s="21"/>
      <c r="AD53" s="19" t="s">
        <v>44</v>
      </c>
      <c r="AE53" s="21"/>
      <c r="AF53" s="22"/>
      <c r="AG53" s="21"/>
      <c r="AH53" s="21"/>
      <c r="AI53" s="21"/>
      <c r="AJ53" s="21"/>
      <c r="AK53" s="21"/>
      <c r="AL53" s="23" t="s">
        <v>45</v>
      </c>
      <c r="AM53" s="21"/>
      <c r="AN53" s="21">
        <f t="shared" si="7"/>
        <v>47</v>
      </c>
      <c r="AO53" s="21"/>
    </row>
    <row r="54" spans="1:41" ht="13" x14ac:dyDescent="0.15">
      <c r="A54" s="27">
        <v>42</v>
      </c>
      <c r="B54" s="27">
        <v>3</v>
      </c>
      <c r="C54" s="15" t="s">
        <v>297</v>
      </c>
      <c r="D54" s="14" t="s">
        <v>298</v>
      </c>
      <c r="E54" s="14" t="s">
        <v>36</v>
      </c>
      <c r="F54" s="14" t="s">
        <v>299</v>
      </c>
      <c r="G54" s="14" t="s">
        <v>128</v>
      </c>
      <c r="H54" s="30" t="s">
        <v>122</v>
      </c>
      <c r="I54" s="14"/>
      <c r="J54" s="14" t="s">
        <v>300</v>
      </c>
      <c r="K54" s="14" t="s">
        <v>41</v>
      </c>
      <c r="L54" s="14" t="s">
        <v>301</v>
      </c>
      <c r="M54" s="14" t="s">
        <v>213</v>
      </c>
      <c r="N54" s="17">
        <v>3.0104166666666668E-2</v>
      </c>
      <c r="O54" s="17">
        <f>N54-N$57</f>
        <v>8.9930555555555597E-3</v>
      </c>
      <c r="P54" s="14">
        <v>141</v>
      </c>
      <c r="Q54" s="14">
        <v>2.2000000000000002</v>
      </c>
      <c r="R54" s="18">
        <v>44</v>
      </c>
      <c r="S54" s="19"/>
      <c r="T54" s="19"/>
      <c r="U54" s="19"/>
      <c r="V54" s="19" t="s">
        <v>44</v>
      </c>
      <c r="W54" s="21"/>
      <c r="X54" s="22"/>
      <c r="Y54" s="21"/>
      <c r="Z54" s="21"/>
      <c r="AA54" s="21"/>
      <c r="AB54" s="21"/>
      <c r="AC54" s="21"/>
      <c r="AD54" s="19" t="s">
        <v>44</v>
      </c>
      <c r="AE54" s="21"/>
      <c r="AF54" s="22"/>
      <c r="AG54" s="21"/>
      <c r="AH54" s="21"/>
      <c r="AI54" s="21"/>
      <c r="AJ54" s="21"/>
      <c r="AK54" s="21"/>
      <c r="AL54" s="23" t="s">
        <v>45</v>
      </c>
      <c r="AM54" s="21"/>
      <c r="AN54" s="21">
        <f t="shared" si="7"/>
        <v>44</v>
      </c>
      <c r="AO54" s="21"/>
    </row>
    <row r="55" spans="1:41" ht="15.75" customHeight="1" x14ac:dyDescent="0.15">
      <c r="A55" s="27">
        <v>41</v>
      </c>
      <c r="B55" s="27">
        <v>1</v>
      </c>
      <c r="C55" s="15" t="s">
        <v>302</v>
      </c>
      <c r="D55" s="14" t="s">
        <v>303</v>
      </c>
      <c r="E55" s="14" t="s">
        <v>36</v>
      </c>
      <c r="F55" s="14" t="s">
        <v>304</v>
      </c>
      <c r="G55" s="14" t="s">
        <v>305</v>
      </c>
      <c r="H55" s="14" t="s">
        <v>39</v>
      </c>
      <c r="I55" s="14"/>
      <c r="J55" s="14" t="s">
        <v>306</v>
      </c>
      <c r="K55" s="14" t="s">
        <v>72</v>
      </c>
      <c r="L55" s="14" t="s">
        <v>307</v>
      </c>
      <c r="M55" s="14" t="s">
        <v>43</v>
      </c>
      <c r="N55" s="17">
        <v>2.8865740740740744E-2</v>
      </c>
      <c r="O55" s="17">
        <f>N55-N$57</f>
        <v>7.7546296296296356E-3</v>
      </c>
      <c r="P55" s="14">
        <v>131</v>
      </c>
      <c r="Q55" s="14">
        <v>2.7</v>
      </c>
      <c r="R55" s="18">
        <v>45</v>
      </c>
      <c r="S55" s="19"/>
      <c r="T55" s="19"/>
      <c r="U55" s="19"/>
      <c r="V55" s="19" t="s">
        <v>44</v>
      </c>
      <c r="W55" s="21"/>
      <c r="X55" s="22"/>
      <c r="Y55" s="21"/>
      <c r="Z55" s="21"/>
      <c r="AA55" s="21"/>
      <c r="AB55" s="21"/>
      <c r="AC55" s="21"/>
      <c r="AD55" s="19" t="s">
        <v>44</v>
      </c>
      <c r="AE55" s="21"/>
      <c r="AF55" s="22"/>
      <c r="AG55" s="21"/>
      <c r="AH55" s="21"/>
      <c r="AI55" s="21"/>
      <c r="AJ55" s="21"/>
      <c r="AK55" s="21"/>
      <c r="AL55" s="23" t="s">
        <v>45</v>
      </c>
      <c r="AM55" s="21"/>
      <c r="AN55" s="21">
        <f t="shared" si="7"/>
        <v>45</v>
      </c>
      <c r="AO55" s="21"/>
    </row>
    <row r="56" spans="1:41" ht="15.75" customHeight="1" x14ac:dyDescent="0.15">
      <c r="C56" s="37"/>
      <c r="D56" s="37"/>
      <c r="E56" s="37"/>
    </row>
    <row r="57" spans="1:41" ht="15.75" customHeight="1" x14ac:dyDescent="0.15">
      <c r="N57" s="43">
        <v>2.1111111111111108E-2</v>
      </c>
      <c r="X57" s="44">
        <v>3.8530092592592595E-2</v>
      </c>
      <c r="AF57" s="44">
        <v>1.758101851851852E-2</v>
      </c>
      <c r="AL57" s="44">
        <v>7.738425925925925E-2</v>
      </c>
    </row>
    <row r="67" spans="2:36" ht="15.75" customHeight="1" x14ac:dyDescent="0.15">
      <c r="B67" s="46" t="s">
        <v>308</v>
      </c>
      <c r="C67" s="47" t="s">
        <v>308</v>
      </c>
      <c r="D67" s="46" t="s">
        <v>309</v>
      </c>
      <c r="E67" s="46" t="s">
        <v>309</v>
      </c>
    </row>
    <row r="68" spans="2:36" ht="15.75" customHeight="1" x14ac:dyDescent="0.15">
      <c r="AH68" s="48"/>
      <c r="AI68" s="48"/>
      <c r="AJ68" s="48"/>
    </row>
    <row r="69" spans="2:36" ht="15.75" customHeight="1" x14ac:dyDescent="0.15">
      <c r="AH69" s="48"/>
      <c r="AI69" s="48"/>
      <c r="AJ69" s="49"/>
    </row>
    <row r="70" spans="2:36" ht="15.75" customHeight="1" x14ac:dyDescent="0.15">
      <c r="AH70" s="48"/>
      <c r="AI70" s="48"/>
      <c r="AJ70" s="49"/>
    </row>
    <row r="71" spans="2:36" ht="15.75" customHeight="1" x14ac:dyDescent="0.15">
      <c r="AH71" s="48"/>
      <c r="AI71" s="48"/>
      <c r="AJ71" s="49"/>
    </row>
    <row r="72" spans="2:36" ht="15.75" customHeight="1" x14ac:dyDescent="0.15">
      <c r="AH72" s="48"/>
      <c r="AI72" s="48"/>
      <c r="AJ72" s="49"/>
    </row>
    <row r="73" spans="2:36" ht="15.75" customHeight="1" x14ac:dyDescent="0.15">
      <c r="AH73" s="48"/>
      <c r="AI73" s="48"/>
      <c r="AJ73" s="49"/>
    </row>
    <row r="74" spans="2:36" ht="15.75" customHeight="1" x14ac:dyDescent="0.15">
      <c r="AH74" s="48"/>
      <c r="AI74" s="48"/>
      <c r="AJ74" s="49"/>
    </row>
    <row r="75" spans="2:36" ht="15.75" customHeight="1" x14ac:dyDescent="0.15">
      <c r="AH75" s="48"/>
      <c r="AI75" s="48"/>
      <c r="AJ75" s="49"/>
    </row>
    <row r="76" spans="2:36" ht="15.75" customHeight="1" x14ac:dyDescent="0.15">
      <c r="AH76" s="48"/>
      <c r="AI76" s="48"/>
      <c r="AJ76" s="49"/>
    </row>
    <row r="77" spans="2:36" ht="15.75" customHeight="1" x14ac:dyDescent="0.15">
      <c r="AH77" s="48"/>
      <c r="AI77" s="48"/>
      <c r="AJ77" s="49"/>
    </row>
    <row r="78" spans="2:36" ht="15.75" customHeight="1" x14ac:dyDescent="0.15">
      <c r="AH78" s="48"/>
      <c r="AI78" s="48"/>
      <c r="AJ78" s="49"/>
    </row>
    <row r="79" spans="2:36" ht="15.75" customHeight="1" x14ac:dyDescent="0.15">
      <c r="AH79" s="48"/>
      <c r="AI79" s="48"/>
      <c r="AJ79" s="49"/>
    </row>
    <row r="80" spans="2:36" ht="15.75" customHeight="1" x14ac:dyDescent="0.15">
      <c r="AH80" s="48"/>
      <c r="AI80" s="48"/>
      <c r="AJ80" s="49"/>
    </row>
    <row r="81" spans="34:36" ht="15.75" customHeight="1" x14ac:dyDescent="0.15">
      <c r="AH81" s="48"/>
      <c r="AI81" s="48"/>
      <c r="AJ81" s="49"/>
    </row>
    <row r="82" spans="34:36" ht="15.75" customHeight="1" x14ac:dyDescent="0.15">
      <c r="AH82" s="48"/>
      <c r="AI82" s="48"/>
      <c r="AJ82" s="49"/>
    </row>
    <row r="83" spans="34:36" ht="15.75" customHeight="1" x14ac:dyDescent="0.15">
      <c r="AH83" s="48"/>
      <c r="AI83" s="48"/>
      <c r="AJ83" s="49"/>
    </row>
    <row r="84" spans="34:36" ht="15.75" customHeight="1" x14ac:dyDescent="0.15">
      <c r="AH84" s="48"/>
      <c r="AI84" s="48"/>
      <c r="AJ84" s="49"/>
    </row>
    <row r="85" spans="34:36" ht="15.75" customHeight="1" x14ac:dyDescent="0.15">
      <c r="AH85" s="48"/>
      <c r="AI85" s="48"/>
      <c r="AJ85" s="49"/>
    </row>
    <row r="86" spans="34:36" ht="15.75" customHeight="1" x14ac:dyDescent="0.15">
      <c r="AH86" s="48"/>
      <c r="AI86" s="48"/>
      <c r="AJ86" s="49"/>
    </row>
    <row r="87" spans="34:36" ht="15.75" customHeight="1" x14ac:dyDescent="0.15">
      <c r="AH87" s="48"/>
      <c r="AI87" s="48"/>
      <c r="AJ87" s="49"/>
    </row>
    <row r="88" spans="34:36" ht="15.75" customHeight="1" x14ac:dyDescent="0.15">
      <c r="AH88" s="48"/>
      <c r="AI88" s="48"/>
      <c r="AJ88" s="49"/>
    </row>
    <row r="89" spans="34:36" ht="15.75" customHeight="1" x14ac:dyDescent="0.15">
      <c r="AH89" s="48"/>
      <c r="AI89" s="48"/>
      <c r="AJ89" s="49"/>
    </row>
    <row r="90" spans="34:36" ht="15.75" customHeight="1" x14ac:dyDescent="0.15">
      <c r="AH90" s="48"/>
      <c r="AI90" s="48"/>
      <c r="AJ90" s="49"/>
    </row>
    <row r="91" spans="34:36" ht="15.75" customHeight="1" x14ac:dyDescent="0.15">
      <c r="AH91" s="48"/>
      <c r="AI91" s="48"/>
      <c r="AJ91" s="49"/>
    </row>
    <row r="92" spans="34:36" ht="15.75" customHeight="1" x14ac:dyDescent="0.15">
      <c r="AH92" s="48"/>
      <c r="AI92" s="48"/>
      <c r="AJ92" s="49"/>
    </row>
    <row r="93" spans="34:36" ht="15.75" customHeight="1" x14ac:dyDescent="0.15">
      <c r="AH93" s="48"/>
      <c r="AI93" s="48"/>
      <c r="AJ93" s="49"/>
    </row>
    <row r="94" spans="34:36" ht="15.75" customHeight="1" x14ac:dyDescent="0.15">
      <c r="AH94" s="48"/>
      <c r="AI94" s="48"/>
      <c r="AJ94" s="49"/>
    </row>
    <row r="95" spans="34:36" ht="15.75" customHeight="1" x14ac:dyDescent="0.15">
      <c r="AH95" s="48"/>
      <c r="AI95" s="48"/>
      <c r="AJ95" s="49"/>
    </row>
    <row r="96" spans="34:36" ht="15.75" customHeight="1" x14ac:dyDescent="0.15">
      <c r="AH96" s="48"/>
      <c r="AI96" s="48"/>
      <c r="AJ96" s="49"/>
    </row>
    <row r="97" spans="33:38" ht="15.75" customHeight="1" x14ac:dyDescent="0.15">
      <c r="AH97" s="48"/>
      <c r="AI97" s="48"/>
      <c r="AJ97" s="49"/>
    </row>
    <row r="98" spans="33:38" ht="15.75" customHeight="1" x14ac:dyDescent="0.15">
      <c r="AG98" s="48"/>
      <c r="AH98" s="48"/>
      <c r="AI98" s="48"/>
      <c r="AJ98" s="49"/>
      <c r="AK98" s="48"/>
      <c r="AL98" s="48"/>
    </row>
    <row r="99" spans="33:38" ht="15.75" customHeight="1" x14ac:dyDescent="0.15">
      <c r="AG99" s="48"/>
      <c r="AH99" s="48"/>
      <c r="AI99" s="48"/>
      <c r="AJ99" s="49"/>
      <c r="AK99" s="48"/>
      <c r="AL99" s="48"/>
    </row>
    <row r="100" spans="33:38" ht="15.75" customHeight="1" x14ac:dyDescent="0.15">
      <c r="AG100" s="48"/>
      <c r="AH100" s="48"/>
      <c r="AI100" s="48"/>
      <c r="AJ100" s="49"/>
      <c r="AK100" s="48"/>
      <c r="AL100" s="48"/>
    </row>
    <row r="101" spans="33:38" ht="15.75" customHeight="1" x14ac:dyDescent="0.15">
      <c r="AG101" s="48"/>
      <c r="AH101" s="48"/>
      <c r="AI101" s="48"/>
      <c r="AJ101" s="49"/>
      <c r="AK101" s="48"/>
      <c r="AL101" s="48"/>
    </row>
    <row r="102" spans="33:38" ht="15.75" customHeight="1" x14ac:dyDescent="0.15">
      <c r="AG102" s="48"/>
      <c r="AH102" s="48"/>
      <c r="AI102" s="48"/>
      <c r="AJ102" s="49"/>
      <c r="AK102" s="48"/>
      <c r="AL102" s="48"/>
    </row>
    <row r="103" spans="33:38" ht="15.75" customHeight="1" x14ac:dyDescent="0.15">
      <c r="AG103" s="48"/>
      <c r="AH103" s="48"/>
      <c r="AI103" s="48"/>
      <c r="AJ103" s="49"/>
      <c r="AK103" s="48"/>
      <c r="AL103" s="48"/>
    </row>
    <row r="104" spans="33:38" ht="15.75" customHeight="1" x14ac:dyDescent="0.15">
      <c r="AG104" s="48"/>
      <c r="AH104" s="48"/>
      <c r="AI104" s="48"/>
      <c r="AJ104" s="49"/>
      <c r="AK104" s="48"/>
      <c r="AL104" s="48"/>
    </row>
    <row r="105" spans="33:38" ht="15.75" customHeight="1" x14ac:dyDescent="0.15">
      <c r="AG105" s="48"/>
      <c r="AH105" s="48"/>
      <c r="AI105" s="48"/>
      <c r="AJ105" s="49"/>
      <c r="AK105" s="48"/>
      <c r="AL105" s="48"/>
    </row>
    <row r="106" spans="33:38" ht="15.75" customHeight="1" x14ac:dyDescent="0.15">
      <c r="AG106" s="48"/>
      <c r="AH106" s="48"/>
      <c r="AI106" s="48"/>
      <c r="AJ106" s="49"/>
      <c r="AK106" s="48"/>
      <c r="AL106" s="48"/>
    </row>
    <row r="107" spans="33:38" ht="15.75" customHeight="1" x14ac:dyDescent="0.15">
      <c r="AG107" s="48"/>
      <c r="AH107" s="48"/>
      <c r="AI107" s="48"/>
      <c r="AJ107" s="49"/>
      <c r="AK107" s="48"/>
      <c r="AL107" s="48"/>
    </row>
    <row r="108" spans="33:38" ht="15.75" customHeight="1" x14ac:dyDescent="0.15">
      <c r="AG108" s="48"/>
      <c r="AH108" s="48"/>
      <c r="AI108" s="48"/>
      <c r="AJ108" s="48"/>
      <c r="AK108" s="48"/>
      <c r="AL108" s="48"/>
    </row>
    <row r="109" spans="33:38" ht="15.75" customHeight="1" x14ac:dyDescent="0.15">
      <c r="AG109" s="48"/>
      <c r="AH109" s="48"/>
      <c r="AI109" s="48"/>
      <c r="AJ109" s="48"/>
      <c r="AK109" s="48"/>
      <c r="AL109" s="48"/>
    </row>
    <row r="110" spans="33:38" ht="15.75" customHeight="1" x14ac:dyDescent="0.15">
      <c r="AG110" s="48"/>
      <c r="AH110" s="48"/>
      <c r="AI110" s="48"/>
      <c r="AJ110" s="48"/>
      <c r="AK110" s="48"/>
      <c r="AL110" s="48"/>
    </row>
    <row r="111" spans="33:38" ht="15.75" customHeight="1" x14ac:dyDescent="0.15">
      <c r="AG111" s="48"/>
      <c r="AH111" s="48"/>
      <c r="AI111" s="48"/>
      <c r="AJ111" s="48"/>
      <c r="AK111" s="48"/>
      <c r="AL111" s="48"/>
    </row>
    <row r="112" spans="33:38" ht="15.75" customHeight="1" x14ac:dyDescent="0.15">
      <c r="AG112" s="48"/>
      <c r="AH112" s="48"/>
      <c r="AI112" s="48"/>
      <c r="AJ112" s="48"/>
      <c r="AK112" s="48"/>
      <c r="AL112" s="48"/>
    </row>
    <row r="113" spans="33:38" ht="15.75" customHeight="1" x14ac:dyDescent="0.15">
      <c r="AG113" s="48"/>
      <c r="AH113" s="48"/>
      <c r="AI113" s="48"/>
      <c r="AJ113" s="48"/>
      <c r="AK113" s="48"/>
      <c r="AL113" s="48"/>
    </row>
  </sheetData>
  <autoFilter ref="A2:AO2" xr:uid="{5CA2C351-65D3-3141-BE09-322F880423CB}">
    <sortState ref="A3:AO55">
      <sortCondition ref="AD2:AD55"/>
    </sortState>
  </autoFilter>
  <mergeCells count="4">
    <mergeCell ref="N1:U1"/>
    <mergeCell ref="V1:AC1"/>
    <mergeCell ref="AD1:AJ1"/>
    <mergeCell ref="AK1:AO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890C0-E81A-2444-B5B3-7EB2E3734A56}">
  <sheetPr>
    <outlinePr summaryBelow="0" summaryRight="0"/>
  </sheetPr>
  <dimension ref="A1:AO185"/>
  <sheetViews>
    <sheetView topLeftCell="C1" workbookViewId="0">
      <pane ySplit="2" topLeftCell="A101" activePane="bottomLeft" state="frozen"/>
      <selection pane="bottomLeft" activeCell="E117" sqref="E117"/>
    </sheetView>
  </sheetViews>
  <sheetFormatPr baseColWidth="10" defaultColWidth="14.5" defaultRowHeight="15.75" customHeight="1" x14ac:dyDescent="0.15"/>
  <cols>
    <col min="1" max="1" width="11.5" style="2" hidden="1" customWidth="1"/>
    <col min="2" max="2" width="18.5" style="2" hidden="1" customWidth="1"/>
    <col min="3" max="7" width="21.5" style="2" customWidth="1"/>
    <col min="8" max="13" width="21.5" style="2" hidden="1" customWidth="1"/>
    <col min="14" max="14" width="21.5" style="69" hidden="1" customWidth="1"/>
    <col min="15" max="15" width="18" style="2" hidden="1" customWidth="1"/>
    <col min="16" max="20" width="21.5" style="2" hidden="1" customWidth="1"/>
    <col min="21" max="23" width="14.5" style="2" hidden="1" customWidth="1"/>
    <col min="24" max="24" width="14.5" style="44" hidden="1" customWidth="1"/>
    <col min="25" max="29" width="14.5" style="2" hidden="1" customWidth="1"/>
    <col min="30" max="31" width="14.5" style="2" customWidth="1"/>
    <col min="32" max="32" width="14.5" style="44" customWidth="1"/>
    <col min="33" max="36" width="14.5" style="2" customWidth="1"/>
    <col min="37" max="41" width="0" style="2" hidden="1" customWidth="1"/>
    <col min="42" max="16384" width="14.5" style="2"/>
  </cols>
  <sheetData>
    <row r="1" spans="1:41" ht="15.75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71" t="s">
        <v>310</v>
      </c>
      <c r="O1" s="71"/>
      <c r="P1" s="71"/>
      <c r="Q1" s="71"/>
      <c r="R1" s="71"/>
      <c r="S1" s="71"/>
      <c r="T1" s="71"/>
      <c r="U1" s="71"/>
      <c r="V1" s="72" t="s">
        <v>1</v>
      </c>
      <c r="W1" s="72"/>
      <c r="X1" s="72"/>
      <c r="Y1" s="72"/>
      <c r="Z1" s="72"/>
      <c r="AA1" s="72"/>
      <c r="AB1" s="72"/>
      <c r="AC1" s="72"/>
      <c r="AD1" s="72" t="s">
        <v>2</v>
      </c>
      <c r="AE1" s="72"/>
      <c r="AF1" s="72"/>
      <c r="AG1" s="72"/>
      <c r="AH1" s="72"/>
      <c r="AI1" s="72"/>
      <c r="AJ1" s="72"/>
      <c r="AK1" s="72" t="s">
        <v>3</v>
      </c>
      <c r="AL1" s="72"/>
      <c r="AM1" s="72"/>
      <c r="AN1" s="72"/>
      <c r="AO1" s="73"/>
    </row>
    <row r="2" spans="1:41" ht="15.75" customHeight="1" x14ac:dyDescent="0.15">
      <c r="A2" s="51" t="s">
        <v>4</v>
      </c>
      <c r="B2" s="51" t="s">
        <v>311</v>
      </c>
      <c r="C2" s="52" t="s">
        <v>6</v>
      </c>
      <c r="D2" s="51" t="s">
        <v>7</v>
      </c>
      <c r="E2" s="51" t="s">
        <v>8</v>
      </c>
      <c r="F2" s="52" t="s">
        <v>9</v>
      </c>
      <c r="G2" s="52" t="s">
        <v>10</v>
      </c>
      <c r="H2" s="52" t="s">
        <v>11</v>
      </c>
      <c r="I2" s="52" t="s">
        <v>12</v>
      </c>
      <c r="J2" s="52" t="s">
        <v>13</v>
      </c>
      <c r="K2" s="52" t="s">
        <v>14</v>
      </c>
      <c r="L2" s="52" t="s">
        <v>15</v>
      </c>
      <c r="M2" s="52" t="s">
        <v>16</v>
      </c>
      <c r="N2" s="53" t="s">
        <v>17</v>
      </c>
      <c r="O2" s="51" t="s">
        <v>18</v>
      </c>
      <c r="P2" s="51" t="s">
        <v>19</v>
      </c>
      <c r="Q2" s="51" t="s">
        <v>20</v>
      </c>
      <c r="R2" s="51" t="s">
        <v>21</v>
      </c>
      <c r="S2" s="51" t="s">
        <v>22</v>
      </c>
      <c r="T2" s="51" t="s">
        <v>23</v>
      </c>
      <c r="U2" s="54" t="s">
        <v>24</v>
      </c>
      <c r="V2" s="10" t="s">
        <v>4</v>
      </c>
      <c r="W2" s="10" t="s">
        <v>25</v>
      </c>
      <c r="X2" s="11" t="s">
        <v>26</v>
      </c>
      <c r="Y2" s="10" t="s">
        <v>18</v>
      </c>
      <c r="Z2" s="10" t="s">
        <v>27</v>
      </c>
      <c r="AA2" s="10" t="s">
        <v>20</v>
      </c>
      <c r="AB2" s="10" t="s">
        <v>21</v>
      </c>
      <c r="AC2" s="10" t="s">
        <v>28</v>
      </c>
      <c r="AD2" s="10" t="s">
        <v>4</v>
      </c>
      <c r="AE2" s="10" t="s">
        <v>25</v>
      </c>
      <c r="AF2" s="11" t="s">
        <v>26</v>
      </c>
      <c r="AG2" s="10" t="s">
        <v>18</v>
      </c>
      <c r="AH2" s="10" t="s">
        <v>27</v>
      </c>
      <c r="AI2" s="10" t="s">
        <v>20</v>
      </c>
      <c r="AJ2" s="10" t="s">
        <v>21</v>
      </c>
      <c r="AK2" s="12" t="s">
        <v>29</v>
      </c>
      <c r="AL2" s="12" t="s">
        <v>30</v>
      </c>
      <c r="AM2" s="54" t="s">
        <v>31</v>
      </c>
      <c r="AN2" s="54" t="s">
        <v>32</v>
      </c>
      <c r="AO2" s="54" t="s">
        <v>33</v>
      </c>
    </row>
    <row r="3" spans="1:41" ht="15.75" customHeight="1" x14ac:dyDescent="0.15">
      <c r="A3" s="21">
        <v>4</v>
      </c>
      <c r="B3" s="55">
        <v>2</v>
      </c>
      <c r="C3" s="14" t="s">
        <v>312</v>
      </c>
      <c r="D3" s="14" t="s">
        <v>313</v>
      </c>
      <c r="E3" s="14" t="s">
        <v>314</v>
      </c>
      <c r="F3" s="14" t="s">
        <v>315</v>
      </c>
      <c r="G3" s="14" t="s">
        <v>149</v>
      </c>
      <c r="H3" s="14" t="s">
        <v>39</v>
      </c>
      <c r="I3" s="14" t="s">
        <v>316</v>
      </c>
      <c r="J3" s="14" t="s">
        <v>317</v>
      </c>
      <c r="K3" s="14" t="s">
        <v>58</v>
      </c>
      <c r="L3" s="14" t="s">
        <v>318</v>
      </c>
      <c r="M3" s="14" t="s">
        <v>60</v>
      </c>
      <c r="N3" s="56">
        <v>1.8553240740740742E-2</v>
      </c>
      <c r="O3" s="17">
        <f>N3-$N$109</f>
        <v>2.66203703703706E-4</v>
      </c>
      <c r="P3" s="55">
        <v>329</v>
      </c>
      <c r="Q3" s="55">
        <v>5.31</v>
      </c>
      <c r="R3" s="18">
        <v>88</v>
      </c>
      <c r="S3" s="21"/>
      <c r="T3" s="21"/>
      <c r="U3" s="21"/>
      <c r="V3" s="21">
        <v>1</v>
      </c>
      <c r="W3" s="21">
        <v>1</v>
      </c>
      <c r="X3" s="22">
        <v>3.2939814814814811E-2</v>
      </c>
      <c r="Y3" s="21"/>
      <c r="Z3" s="21">
        <v>321</v>
      </c>
      <c r="AA3" s="21">
        <v>5.2</v>
      </c>
      <c r="AB3" s="18">
        <v>100</v>
      </c>
      <c r="AC3" s="21">
        <v>18</v>
      </c>
      <c r="AD3" s="21">
        <v>1</v>
      </c>
      <c r="AE3" s="21">
        <v>1</v>
      </c>
      <c r="AF3" s="22">
        <v>1.6145833333333335E-2</v>
      </c>
      <c r="AG3" s="22">
        <f t="shared" ref="AG3:AG34" si="0">AF3-$AF$106</f>
        <v>0</v>
      </c>
      <c r="AH3" s="21">
        <v>346</v>
      </c>
      <c r="AI3" s="21">
        <v>5.6</v>
      </c>
      <c r="AJ3" s="18">
        <v>100</v>
      </c>
      <c r="AK3" s="57">
        <v>1</v>
      </c>
      <c r="AL3" s="58">
        <f>X3+N3+AF3</f>
        <v>6.7638888888888887E-2</v>
      </c>
      <c r="AM3" s="21"/>
      <c r="AN3" s="21">
        <f t="shared" ref="AN3:AN34" si="1">AB3+R3+AJ3</f>
        <v>288</v>
      </c>
      <c r="AO3" s="21">
        <f>AC3+U3</f>
        <v>18</v>
      </c>
    </row>
    <row r="4" spans="1:41" ht="15.75" customHeight="1" x14ac:dyDescent="0.15">
      <c r="A4" s="21">
        <v>2</v>
      </c>
      <c r="B4" s="19">
        <v>1</v>
      </c>
      <c r="C4" s="14" t="s">
        <v>319</v>
      </c>
      <c r="D4" s="14" t="s">
        <v>320</v>
      </c>
      <c r="E4" s="14" t="s">
        <v>314</v>
      </c>
      <c r="F4" s="14" t="s">
        <v>55</v>
      </c>
      <c r="G4" s="14" t="s">
        <v>70</v>
      </c>
      <c r="H4" s="14" t="s">
        <v>122</v>
      </c>
      <c r="I4" s="14" t="s">
        <v>321</v>
      </c>
      <c r="J4" s="14" t="s">
        <v>322</v>
      </c>
      <c r="K4" s="14" t="s">
        <v>72</v>
      </c>
      <c r="L4" s="14" t="s">
        <v>323</v>
      </c>
      <c r="M4" s="14" t="s">
        <v>43</v>
      </c>
      <c r="N4" s="56">
        <v>1.834490740740741E-2</v>
      </c>
      <c r="O4" s="17">
        <f>N4-$N$109</f>
        <v>5.7870370370374791E-5</v>
      </c>
      <c r="P4" s="21">
        <v>343</v>
      </c>
      <c r="Q4" s="21">
        <v>4.7</v>
      </c>
      <c r="R4" s="18">
        <v>95</v>
      </c>
      <c r="S4" s="21">
        <v>3</v>
      </c>
      <c r="T4" s="21">
        <v>1</v>
      </c>
      <c r="U4" s="21">
        <f>S4+T4</f>
        <v>4</v>
      </c>
      <c r="V4" s="55">
        <v>2</v>
      </c>
      <c r="W4" s="21">
        <v>1</v>
      </c>
      <c r="X4" s="22">
        <v>3.3483796296296296E-2</v>
      </c>
      <c r="Y4" s="22">
        <f>X4-X$106</f>
        <v>5.4398148148148556E-4</v>
      </c>
      <c r="Z4" s="21">
        <v>345</v>
      </c>
      <c r="AA4" s="21">
        <v>4.7</v>
      </c>
      <c r="AB4" s="18">
        <v>95</v>
      </c>
      <c r="AC4" s="21">
        <v>20</v>
      </c>
      <c r="AD4" s="55">
        <v>2</v>
      </c>
      <c r="AE4" s="21">
        <v>1</v>
      </c>
      <c r="AF4" s="22">
        <v>1.6354166666666666E-2</v>
      </c>
      <c r="AG4" s="22">
        <f t="shared" si="0"/>
        <v>2.0833333333333121E-4</v>
      </c>
      <c r="AH4" s="21">
        <v>380</v>
      </c>
      <c r="AI4" s="21">
        <v>5.0999999999999996</v>
      </c>
      <c r="AJ4" s="18">
        <v>95</v>
      </c>
      <c r="AK4" s="57">
        <v>2</v>
      </c>
      <c r="AL4" s="58">
        <f>X4+N4+AF4</f>
        <v>6.818287037037038E-2</v>
      </c>
      <c r="AM4" s="22">
        <f>AL4-$AL$106</f>
        <v>5.439814814814925E-4</v>
      </c>
      <c r="AN4" s="21">
        <f t="shared" si="1"/>
        <v>285</v>
      </c>
      <c r="AO4" s="21">
        <f>AC4+U4</f>
        <v>24</v>
      </c>
    </row>
    <row r="5" spans="1:41" ht="15.75" customHeight="1" x14ac:dyDescent="0.15">
      <c r="A5" s="21">
        <v>11</v>
      </c>
      <c r="B5" s="55">
        <v>7</v>
      </c>
      <c r="C5" s="14" t="s">
        <v>324</v>
      </c>
      <c r="D5" s="14" t="s">
        <v>325</v>
      </c>
      <c r="E5" s="14" t="s">
        <v>314</v>
      </c>
      <c r="F5" s="14" t="s">
        <v>55</v>
      </c>
      <c r="G5" s="14" t="s">
        <v>149</v>
      </c>
      <c r="H5" s="14" t="s">
        <v>39</v>
      </c>
      <c r="I5" s="14" t="s">
        <v>326</v>
      </c>
      <c r="J5" s="14" t="s">
        <v>327</v>
      </c>
      <c r="K5" s="14" t="s">
        <v>58</v>
      </c>
      <c r="L5" s="14" t="s">
        <v>328</v>
      </c>
      <c r="M5" s="14" t="s">
        <v>60</v>
      </c>
      <c r="N5" s="56">
        <v>1.9085648148148147E-2</v>
      </c>
      <c r="O5" s="17">
        <f>N5-$N$109</f>
        <v>7.9861111111111105E-4</v>
      </c>
      <c r="P5" s="55">
        <v>361</v>
      </c>
      <c r="Q5" s="21"/>
      <c r="R5" s="18">
        <v>75</v>
      </c>
      <c r="S5" s="21"/>
      <c r="T5" s="21"/>
      <c r="U5" s="21"/>
      <c r="V5" s="19">
        <v>14</v>
      </c>
      <c r="W5" s="21">
        <v>4</v>
      </c>
      <c r="X5" s="22">
        <v>3.5416666666666666E-2</v>
      </c>
      <c r="Y5" s="22">
        <f>X5-X$106</f>
        <v>2.4768518518518551E-3</v>
      </c>
      <c r="Z5" s="21">
        <v>314</v>
      </c>
      <c r="AA5" s="21">
        <v>4.2</v>
      </c>
      <c r="AB5" s="18">
        <v>72</v>
      </c>
      <c r="AC5" s="21"/>
      <c r="AD5" s="19">
        <v>3</v>
      </c>
      <c r="AE5" s="21">
        <v>2</v>
      </c>
      <c r="AF5" s="22">
        <v>1.6412037037037037E-2</v>
      </c>
      <c r="AG5" s="22">
        <f t="shared" si="0"/>
        <v>2.6620370370370253E-4</v>
      </c>
      <c r="AH5" s="21">
        <v>377</v>
      </c>
      <c r="AI5" s="21">
        <v>5</v>
      </c>
      <c r="AJ5" s="18">
        <v>91</v>
      </c>
      <c r="AK5" s="57">
        <v>7</v>
      </c>
      <c r="AL5" s="58">
        <f>X5+N5+AF5</f>
        <v>7.0914351851851853E-2</v>
      </c>
      <c r="AM5" s="22">
        <f>AL5-$AL$106</f>
        <v>3.2754629629629661E-3</v>
      </c>
      <c r="AN5" s="21">
        <f t="shared" si="1"/>
        <v>238</v>
      </c>
      <c r="AO5" s="21"/>
    </row>
    <row r="6" spans="1:41" ht="15.75" customHeight="1" x14ac:dyDescent="0.15">
      <c r="A6" s="21">
        <v>5</v>
      </c>
      <c r="B6" s="55">
        <v>1</v>
      </c>
      <c r="C6" s="14" t="s">
        <v>329</v>
      </c>
      <c r="D6" s="14" t="s">
        <v>180</v>
      </c>
      <c r="E6" s="14" t="s">
        <v>314</v>
      </c>
      <c r="F6" s="14" t="s">
        <v>330</v>
      </c>
      <c r="G6" s="14" t="s">
        <v>49</v>
      </c>
      <c r="H6" s="14" t="s">
        <v>39</v>
      </c>
      <c r="I6" s="21"/>
      <c r="J6" s="14" t="s">
        <v>331</v>
      </c>
      <c r="K6" s="14" t="s">
        <v>41</v>
      </c>
      <c r="L6" s="14" t="s">
        <v>155</v>
      </c>
      <c r="M6" s="14" t="s">
        <v>43</v>
      </c>
      <c r="N6" s="56">
        <v>1.8692129629629631E-2</v>
      </c>
      <c r="O6" s="17">
        <f>N6-$N$109</f>
        <v>4.0509259259259578E-4</v>
      </c>
      <c r="P6" s="55">
        <v>351</v>
      </c>
      <c r="Q6" s="55">
        <v>4.58</v>
      </c>
      <c r="R6" s="18">
        <v>86</v>
      </c>
      <c r="S6" s="21"/>
      <c r="T6" s="21"/>
      <c r="U6" s="21"/>
      <c r="V6" s="21">
        <v>8</v>
      </c>
      <c r="W6" s="21">
        <v>3</v>
      </c>
      <c r="X6" s="22">
        <v>3.4050925925925922E-2</v>
      </c>
      <c r="Y6" s="22">
        <f>X6-X$106</f>
        <v>1.1111111111111113E-3</v>
      </c>
      <c r="Z6" s="21">
        <v>324</v>
      </c>
      <c r="AA6" s="21">
        <v>4.2</v>
      </c>
      <c r="AB6" s="18">
        <v>80</v>
      </c>
      <c r="AC6" s="21">
        <v>10</v>
      </c>
      <c r="AD6" s="21">
        <v>4</v>
      </c>
      <c r="AE6" s="21">
        <v>1</v>
      </c>
      <c r="AF6" s="22">
        <v>1.6655092592592593E-2</v>
      </c>
      <c r="AG6" s="22">
        <f t="shared" si="0"/>
        <v>5.0925925925925791E-4</v>
      </c>
      <c r="AH6" s="21">
        <v>365</v>
      </c>
      <c r="AI6" s="21">
        <v>4.8</v>
      </c>
      <c r="AJ6" s="18">
        <v>88</v>
      </c>
      <c r="AK6" s="57">
        <v>4</v>
      </c>
      <c r="AL6" s="58">
        <f>X6+N6+AF6</f>
        <v>6.9398148148148153E-2</v>
      </c>
      <c r="AM6" s="22">
        <f>AL6-$AL$106</f>
        <v>1.759259259259266E-3</v>
      </c>
      <c r="AN6" s="21">
        <f t="shared" si="1"/>
        <v>254</v>
      </c>
      <c r="AO6" s="21">
        <f>AC6+U6</f>
        <v>10</v>
      </c>
    </row>
    <row r="7" spans="1:41" ht="15.75" customHeight="1" x14ac:dyDescent="0.15">
      <c r="A7" s="21">
        <v>17</v>
      </c>
      <c r="B7" s="55">
        <v>3</v>
      </c>
      <c r="C7" s="14" t="s">
        <v>332</v>
      </c>
      <c r="D7" s="14" t="s">
        <v>333</v>
      </c>
      <c r="E7" s="14" t="s">
        <v>314</v>
      </c>
      <c r="F7" s="14" t="s">
        <v>334</v>
      </c>
      <c r="G7" s="14" t="s">
        <v>49</v>
      </c>
      <c r="H7" s="31" t="s">
        <v>122</v>
      </c>
      <c r="I7" s="21"/>
      <c r="J7" s="14" t="s">
        <v>335</v>
      </c>
      <c r="K7" s="14" t="s">
        <v>72</v>
      </c>
      <c r="L7" s="14" t="s">
        <v>336</v>
      </c>
      <c r="M7" s="14" t="s">
        <v>43</v>
      </c>
      <c r="N7" s="56">
        <v>1.9421296296296294E-2</v>
      </c>
      <c r="O7" s="17">
        <f>N7-$N$109</f>
        <v>1.1342592592592585E-3</v>
      </c>
      <c r="P7" s="55">
        <v>333</v>
      </c>
      <c r="Q7" s="55">
        <v>4.76</v>
      </c>
      <c r="R7" s="18">
        <v>69</v>
      </c>
      <c r="S7" s="21"/>
      <c r="T7" s="21"/>
      <c r="U7" s="21"/>
      <c r="V7" s="19">
        <v>5</v>
      </c>
      <c r="W7" s="21">
        <v>1</v>
      </c>
      <c r="X7" s="22">
        <v>3.3981481481481481E-2</v>
      </c>
      <c r="Y7" s="22">
        <f>X7-X$106</f>
        <v>1.0416666666666699E-3</v>
      </c>
      <c r="Z7" s="21">
        <v>310</v>
      </c>
      <c r="AA7" s="21">
        <v>4.4000000000000004</v>
      </c>
      <c r="AB7" s="18">
        <v>86</v>
      </c>
      <c r="AC7" s="21">
        <v>8</v>
      </c>
      <c r="AD7" s="19">
        <v>4</v>
      </c>
      <c r="AE7" s="21">
        <v>2</v>
      </c>
      <c r="AF7" s="22">
        <v>1.6655092592592593E-2</v>
      </c>
      <c r="AG7" s="22">
        <f t="shared" si="0"/>
        <v>5.0925925925925791E-4</v>
      </c>
      <c r="AH7" s="21">
        <v>365</v>
      </c>
      <c r="AI7" s="21">
        <v>4.8</v>
      </c>
      <c r="AJ7" s="18">
        <v>88</v>
      </c>
      <c r="AK7" s="57">
        <v>5</v>
      </c>
      <c r="AL7" s="58">
        <f>X7+N7+AF7</f>
        <v>7.0057870370370368E-2</v>
      </c>
      <c r="AM7" s="22">
        <f>AL7-$AL$106</f>
        <v>2.4189814814814803E-3</v>
      </c>
      <c r="AN7" s="21">
        <f t="shared" si="1"/>
        <v>243</v>
      </c>
      <c r="AO7" s="21">
        <f>AC7+U7</f>
        <v>8</v>
      </c>
    </row>
    <row r="8" spans="1:41" ht="15.75" customHeight="1" x14ac:dyDescent="0.15">
      <c r="A8" s="19" t="s">
        <v>44</v>
      </c>
      <c r="B8" s="21"/>
      <c r="C8" s="14" t="s">
        <v>337</v>
      </c>
      <c r="D8" s="14" t="s">
        <v>338</v>
      </c>
      <c r="E8" s="14" t="s">
        <v>314</v>
      </c>
      <c r="F8" s="14" t="s">
        <v>339</v>
      </c>
      <c r="G8" s="14" t="s">
        <v>70</v>
      </c>
      <c r="H8" s="14" t="s">
        <v>39</v>
      </c>
      <c r="I8" s="21"/>
      <c r="J8" s="14" t="s">
        <v>340</v>
      </c>
      <c r="K8" s="14" t="s">
        <v>72</v>
      </c>
      <c r="L8" s="14" t="s">
        <v>341</v>
      </c>
      <c r="M8" s="14" t="s">
        <v>43</v>
      </c>
      <c r="N8" s="56"/>
      <c r="O8" s="21"/>
      <c r="P8" s="21"/>
      <c r="Q8" s="21"/>
      <c r="R8" s="21"/>
      <c r="S8" s="21"/>
      <c r="T8" s="21"/>
      <c r="U8" s="21"/>
      <c r="V8" s="21">
        <v>21</v>
      </c>
      <c r="W8" s="21">
        <v>3</v>
      </c>
      <c r="X8" s="22">
        <v>3.6099537037037034E-2</v>
      </c>
      <c r="Y8" s="22">
        <f>X8-X$106</f>
        <v>3.1597222222222235E-3</v>
      </c>
      <c r="Z8" s="21">
        <v>327</v>
      </c>
      <c r="AA8" s="21">
        <v>4.0999999999999996</v>
      </c>
      <c r="AB8" s="18">
        <v>65</v>
      </c>
      <c r="AC8" s="21"/>
      <c r="AD8" s="21">
        <v>6</v>
      </c>
      <c r="AE8" s="21">
        <v>2</v>
      </c>
      <c r="AF8" s="22">
        <v>1.6759259259259258E-2</v>
      </c>
      <c r="AG8" s="22">
        <f t="shared" si="0"/>
        <v>6.1342592592592352E-4</v>
      </c>
      <c r="AH8" s="21">
        <v>379</v>
      </c>
      <c r="AI8" s="21">
        <v>4.8</v>
      </c>
      <c r="AJ8" s="18">
        <v>86</v>
      </c>
      <c r="AK8" s="57"/>
      <c r="AL8" s="59" t="s">
        <v>45</v>
      </c>
      <c r="AM8" s="22"/>
      <c r="AN8" s="21">
        <f t="shared" si="1"/>
        <v>151</v>
      </c>
      <c r="AO8" s="21">
        <f>AC8+U8</f>
        <v>0</v>
      </c>
    </row>
    <row r="9" spans="1:41" ht="15.75" customHeight="1" x14ac:dyDescent="0.15">
      <c r="A9" s="21">
        <v>7</v>
      </c>
      <c r="B9" s="55">
        <v>4</v>
      </c>
      <c r="C9" s="14" t="s">
        <v>342</v>
      </c>
      <c r="D9" s="14" t="s">
        <v>343</v>
      </c>
      <c r="E9" s="14" t="s">
        <v>314</v>
      </c>
      <c r="F9" s="14" t="s">
        <v>260</v>
      </c>
      <c r="G9" s="14" t="s">
        <v>149</v>
      </c>
      <c r="H9" s="14" t="s">
        <v>39</v>
      </c>
      <c r="I9" s="14" t="s">
        <v>344</v>
      </c>
      <c r="J9" s="14" t="s">
        <v>345</v>
      </c>
      <c r="K9" s="14" t="s">
        <v>72</v>
      </c>
      <c r="L9" s="14" t="s">
        <v>346</v>
      </c>
      <c r="M9" s="14" t="s">
        <v>213</v>
      </c>
      <c r="N9" s="56">
        <v>1.8761574074074073E-2</v>
      </c>
      <c r="O9" s="17">
        <f>N9-$N$109</f>
        <v>4.745370370370372E-4</v>
      </c>
      <c r="P9" s="55">
        <v>325</v>
      </c>
      <c r="Q9" s="55">
        <v>5.08</v>
      </c>
      <c r="R9" s="18">
        <v>82</v>
      </c>
      <c r="S9" s="21"/>
      <c r="T9" s="21"/>
      <c r="U9" s="21"/>
      <c r="V9" s="19" t="s">
        <v>44</v>
      </c>
      <c r="W9" s="21"/>
      <c r="X9" s="22"/>
      <c r="Y9" s="21"/>
      <c r="Z9" s="21"/>
      <c r="AA9" s="21"/>
      <c r="AB9" s="21"/>
      <c r="AC9" s="21"/>
      <c r="AD9" s="19">
        <v>7</v>
      </c>
      <c r="AE9" s="21">
        <v>3</v>
      </c>
      <c r="AF9" s="22">
        <v>1.6793981481481483E-2</v>
      </c>
      <c r="AG9" s="22">
        <f t="shared" si="0"/>
        <v>6.481481481481477E-4</v>
      </c>
      <c r="AH9" s="21">
        <v>330</v>
      </c>
      <c r="AI9" s="21">
        <v>5.3</v>
      </c>
      <c r="AJ9" s="18">
        <v>82</v>
      </c>
      <c r="AK9" s="57"/>
      <c r="AL9" s="59" t="s">
        <v>45</v>
      </c>
      <c r="AM9" s="22"/>
      <c r="AN9" s="21">
        <f t="shared" si="1"/>
        <v>164</v>
      </c>
      <c r="AO9" s="21"/>
    </row>
    <row r="10" spans="1:41" ht="15.75" customHeight="1" x14ac:dyDescent="0.15">
      <c r="A10" s="21">
        <v>1</v>
      </c>
      <c r="B10" s="55">
        <v>1</v>
      </c>
      <c r="C10" s="14" t="s">
        <v>342</v>
      </c>
      <c r="D10" s="14" t="s">
        <v>347</v>
      </c>
      <c r="E10" s="14" t="s">
        <v>314</v>
      </c>
      <c r="F10" s="14" t="s">
        <v>348</v>
      </c>
      <c r="G10" s="14" t="s">
        <v>149</v>
      </c>
      <c r="H10" s="14" t="s">
        <v>39</v>
      </c>
      <c r="I10" s="14" t="s">
        <v>326</v>
      </c>
      <c r="J10" s="14" t="s">
        <v>349</v>
      </c>
      <c r="K10" s="14" t="s">
        <v>72</v>
      </c>
      <c r="L10" s="14" t="s">
        <v>341</v>
      </c>
      <c r="M10" s="14" t="s">
        <v>43</v>
      </c>
      <c r="N10" s="56">
        <v>1.8287037037037036E-2</v>
      </c>
      <c r="O10" s="17">
        <f>N10-$N$109</f>
        <v>0</v>
      </c>
      <c r="P10" s="21">
        <v>380</v>
      </c>
      <c r="Q10" s="21">
        <v>4.8</v>
      </c>
      <c r="R10" s="18">
        <v>100</v>
      </c>
      <c r="S10" s="21"/>
      <c r="T10" s="21">
        <v>3</v>
      </c>
      <c r="U10" s="21">
        <f>S10+T10</f>
        <v>3</v>
      </c>
      <c r="V10" s="55">
        <v>4</v>
      </c>
      <c r="W10" s="21">
        <v>3</v>
      </c>
      <c r="X10" s="22">
        <v>3.3888888888888885E-2</v>
      </c>
      <c r="Y10" s="22">
        <f>X10-X$106</f>
        <v>9.490740740740744E-4</v>
      </c>
      <c r="Z10" s="21">
        <v>349</v>
      </c>
      <c r="AA10" s="21">
        <v>4.4000000000000004</v>
      </c>
      <c r="AB10" s="18">
        <v>88</v>
      </c>
      <c r="AC10" s="21">
        <v>14</v>
      </c>
      <c r="AD10" s="55">
        <v>8</v>
      </c>
      <c r="AE10" s="21">
        <v>4</v>
      </c>
      <c r="AF10" s="23">
        <v>1.6805555555555556E-2</v>
      </c>
      <c r="AG10" s="22">
        <f t="shared" si="0"/>
        <v>6.5972222222222127E-4</v>
      </c>
      <c r="AH10" s="21">
        <v>392</v>
      </c>
      <c r="AI10" s="21">
        <v>5</v>
      </c>
      <c r="AJ10" s="18">
        <v>80</v>
      </c>
      <c r="AK10" s="57">
        <v>3</v>
      </c>
      <c r="AL10" s="58">
        <f>X10+N10+AF10</f>
        <v>6.8981481481481477E-2</v>
      </c>
      <c r="AM10" s="22">
        <f>AL10-$AL$106</f>
        <v>1.3425925925925897E-3</v>
      </c>
      <c r="AN10" s="21">
        <f t="shared" si="1"/>
        <v>268</v>
      </c>
      <c r="AO10" s="21">
        <f>AC10+U10</f>
        <v>17</v>
      </c>
    </row>
    <row r="11" spans="1:41" ht="15.75" customHeight="1" x14ac:dyDescent="0.15">
      <c r="A11" s="19" t="s">
        <v>44</v>
      </c>
      <c r="B11" s="21"/>
      <c r="C11" s="14" t="s">
        <v>350</v>
      </c>
      <c r="D11" s="14" t="s">
        <v>351</v>
      </c>
      <c r="E11" s="14" t="s">
        <v>314</v>
      </c>
      <c r="F11" s="14" t="s">
        <v>352</v>
      </c>
      <c r="G11" s="14" t="s">
        <v>149</v>
      </c>
      <c r="H11" s="31" t="s">
        <v>122</v>
      </c>
      <c r="I11" s="21"/>
      <c r="J11" s="14" t="s">
        <v>353</v>
      </c>
      <c r="K11" s="14" t="s">
        <v>72</v>
      </c>
      <c r="L11" s="14" t="s">
        <v>118</v>
      </c>
      <c r="M11" s="14" t="s">
        <v>43</v>
      </c>
      <c r="N11" s="56"/>
      <c r="O11" s="21"/>
      <c r="P11" s="21"/>
      <c r="Q11" s="21"/>
      <c r="R11" s="21"/>
      <c r="S11" s="21"/>
      <c r="T11" s="21"/>
      <c r="U11" s="21"/>
      <c r="V11" s="21">
        <v>3</v>
      </c>
      <c r="W11" s="21">
        <v>2</v>
      </c>
      <c r="X11" s="22">
        <v>3.3657407407407407E-2</v>
      </c>
      <c r="Y11" s="22">
        <f>X11-X$106</f>
        <v>7.1759259259259606E-4</v>
      </c>
      <c r="Z11" s="21">
        <v>299</v>
      </c>
      <c r="AA11" s="21">
        <v>4.4000000000000004</v>
      </c>
      <c r="AB11" s="18">
        <v>91</v>
      </c>
      <c r="AC11" s="21">
        <v>16</v>
      </c>
      <c r="AD11" s="21">
        <v>9</v>
      </c>
      <c r="AE11" s="21">
        <v>5</v>
      </c>
      <c r="AF11" s="22">
        <v>1.6840277777777777E-2</v>
      </c>
      <c r="AG11" s="22">
        <f t="shared" si="0"/>
        <v>6.9444444444444198E-4</v>
      </c>
      <c r="AH11" s="21">
        <v>331</v>
      </c>
      <c r="AI11" s="21">
        <v>4.9000000000000004</v>
      </c>
      <c r="AJ11" s="18">
        <v>78</v>
      </c>
      <c r="AK11" s="57"/>
      <c r="AL11" s="59" t="s">
        <v>45</v>
      </c>
      <c r="AM11" s="22"/>
      <c r="AN11" s="21">
        <f t="shared" si="1"/>
        <v>169</v>
      </c>
      <c r="AO11" s="21">
        <f>AC11+U11</f>
        <v>16</v>
      </c>
    </row>
    <row r="12" spans="1:41" ht="15.75" customHeight="1" x14ac:dyDescent="0.15">
      <c r="A12" s="21">
        <v>3</v>
      </c>
      <c r="B12" s="21">
        <v>1</v>
      </c>
      <c r="C12" s="14" t="s">
        <v>354</v>
      </c>
      <c r="D12" s="14" t="s">
        <v>147</v>
      </c>
      <c r="E12" s="14" t="s">
        <v>314</v>
      </c>
      <c r="F12" s="14" t="s">
        <v>355</v>
      </c>
      <c r="G12" s="16" t="s">
        <v>38</v>
      </c>
      <c r="H12" s="14" t="s">
        <v>39</v>
      </c>
      <c r="I12" s="14" t="s">
        <v>356</v>
      </c>
      <c r="J12" s="14" t="s">
        <v>357</v>
      </c>
      <c r="K12" s="14" t="s">
        <v>72</v>
      </c>
      <c r="L12" s="14" t="s">
        <v>358</v>
      </c>
      <c r="M12" s="14" t="s">
        <v>43</v>
      </c>
      <c r="N12" s="56">
        <v>1.8402777777777778E-2</v>
      </c>
      <c r="O12" s="17">
        <f t="shared" ref="O12:O22" si="2">N12-$N$109</f>
        <v>1.1574074074074264E-4</v>
      </c>
      <c r="P12" s="21">
        <v>354</v>
      </c>
      <c r="Q12" s="21">
        <v>4.92</v>
      </c>
      <c r="R12" s="18">
        <v>91</v>
      </c>
      <c r="S12" s="21">
        <v>1</v>
      </c>
      <c r="T12" s="21">
        <v>2</v>
      </c>
      <c r="U12" s="21">
        <f>S12+T12</f>
        <v>3</v>
      </c>
      <c r="V12" s="19" t="s">
        <v>44</v>
      </c>
      <c r="W12" s="21"/>
      <c r="X12" s="22"/>
      <c r="Y12" s="21"/>
      <c r="Z12" s="21"/>
      <c r="AA12" s="21"/>
      <c r="AB12" s="21"/>
      <c r="AC12" s="21"/>
      <c r="AD12" s="19">
        <v>10</v>
      </c>
      <c r="AE12" s="21">
        <v>3</v>
      </c>
      <c r="AF12" s="22">
        <v>1.6886574074074075E-2</v>
      </c>
      <c r="AG12" s="22">
        <f t="shared" si="0"/>
        <v>7.4074074074073973E-4</v>
      </c>
      <c r="AH12" s="21">
        <v>354</v>
      </c>
      <c r="AI12" s="21">
        <v>4.9000000000000004</v>
      </c>
      <c r="AJ12" s="18">
        <v>76</v>
      </c>
      <c r="AK12" s="57"/>
      <c r="AL12" s="59" t="s">
        <v>45</v>
      </c>
      <c r="AM12" s="22"/>
      <c r="AN12" s="21">
        <f t="shared" si="1"/>
        <v>167</v>
      </c>
      <c r="AO12" s="21"/>
    </row>
    <row r="13" spans="1:41" ht="15.75" customHeight="1" x14ac:dyDescent="0.15">
      <c r="A13" s="21">
        <v>20</v>
      </c>
      <c r="B13" s="19">
        <v>3</v>
      </c>
      <c r="C13" s="14" t="s">
        <v>359</v>
      </c>
      <c r="D13" s="14" t="s">
        <v>54</v>
      </c>
      <c r="E13" s="14" t="s">
        <v>314</v>
      </c>
      <c r="F13" s="14" t="s">
        <v>241</v>
      </c>
      <c r="G13" s="16" t="s">
        <v>195</v>
      </c>
      <c r="H13" s="14" t="s">
        <v>39</v>
      </c>
      <c r="I13" s="14" t="s">
        <v>360</v>
      </c>
      <c r="J13" s="14" t="s">
        <v>361</v>
      </c>
      <c r="K13" s="14" t="s">
        <v>41</v>
      </c>
      <c r="L13" s="14" t="s">
        <v>91</v>
      </c>
      <c r="M13" s="14" t="s">
        <v>60</v>
      </c>
      <c r="N13" s="56">
        <v>1.9733796296296298E-2</v>
      </c>
      <c r="O13" s="17">
        <f t="shared" si="2"/>
        <v>1.4467592592592622E-3</v>
      </c>
      <c r="P13" s="55">
        <v>255</v>
      </c>
      <c r="Q13" s="55">
        <v>5</v>
      </c>
      <c r="R13" s="18">
        <v>66</v>
      </c>
      <c r="S13" s="21"/>
      <c r="T13" s="21"/>
      <c r="U13" s="21"/>
      <c r="V13" s="19">
        <v>11</v>
      </c>
      <c r="W13" s="21">
        <v>2</v>
      </c>
      <c r="X13" s="22">
        <v>3.4907407407407408E-2</v>
      </c>
      <c r="Y13" s="22">
        <f t="shared" ref="Y13:Y20" si="3">X13-X$106</f>
        <v>1.9675925925925972E-3</v>
      </c>
      <c r="Z13" s="21">
        <v>242</v>
      </c>
      <c r="AA13" s="21">
        <v>4.7</v>
      </c>
      <c r="AB13" s="18">
        <v>75</v>
      </c>
      <c r="AC13" s="21">
        <v>4</v>
      </c>
      <c r="AD13" s="19">
        <v>11</v>
      </c>
      <c r="AE13" s="21">
        <v>2</v>
      </c>
      <c r="AF13" s="22">
        <v>1.6944444444444443E-2</v>
      </c>
      <c r="AG13" s="22">
        <f t="shared" si="0"/>
        <v>7.9861111111110758E-4</v>
      </c>
      <c r="AH13" s="21">
        <v>284</v>
      </c>
      <c r="AI13" s="21">
        <v>5.3</v>
      </c>
      <c r="AJ13" s="18">
        <v>75</v>
      </c>
      <c r="AK13" s="57">
        <v>9</v>
      </c>
      <c r="AL13" s="58">
        <f t="shared" ref="AL13:AL20" si="4">X13+N13+AF13</f>
        <v>7.1585648148148148E-2</v>
      </c>
      <c r="AM13" s="22">
        <f t="shared" ref="AM13:AM20" si="5">AL13-$AL$106</f>
        <v>3.946759259259261E-3</v>
      </c>
      <c r="AN13" s="21">
        <f t="shared" si="1"/>
        <v>216</v>
      </c>
      <c r="AO13" s="21">
        <f>AC13+U13</f>
        <v>4</v>
      </c>
    </row>
    <row r="14" spans="1:41" ht="15.75" customHeight="1" x14ac:dyDescent="0.15">
      <c r="A14" s="21">
        <v>9</v>
      </c>
      <c r="B14" s="55">
        <v>6</v>
      </c>
      <c r="C14" s="14" t="s">
        <v>362</v>
      </c>
      <c r="D14" s="14" t="s">
        <v>363</v>
      </c>
      <c r="E14" s="14" t="s">
        <v>314</v>
      </c>
      <c r="F14" s="14" t="s">
        <v>55</v>
      </c>
      <c r="G14" s="14" t="s">
        <v>149</v>
      </c>
      <c r="H14" s="14" t="s">
        <v>39</v>
      </c>
      <c r="I14" s="14" t="s">
        <v>326</v>
      </c>
      <c r="J14" s="14" t="s">
        <v>364</v>
      </c>
      <c r="K14" s="14" t="s">
        <v>41</v>
      </c>
      <c r="L14" s="14" t="s">
        <v>365</v>
      </c>
      <c r="M14" s="14" t="s">
        <v>60</v>
      </c>
      <c r="N14" s="56">
        <v>1.8842592592592591E-2</v>
      </c>
      <c r="O14" s="17">
        <f t="shared" si="2"/>
        <v>5.5555555555555566E-4</v>
      </c>
      <c r="P14" s="55">
        <v>323</v>
      </c>
      <c r="Q14" s="55">
        <v>4.8499999999999996</v>
      </c>
      <c r="R14" s="18">
        <v>78</v>
      </c>
      <c r="S14" s="21"/>
      <c r="T14" s="21"/>
      <c r="U14" s="21"/>
      <c r="V14" s="19">
        <v>27</v>
      </c>
      <c r="W14" s="21">
        <v>10</v>
      </c>
      <c r="X14" s="22">
        <v>3.6944444444444446E-2</v>
      </c>
      <c r="Y14" s="22">
        <f t="shared" si="3"/>
        <v>4.0046296296296358E-3</v>
      </c>
      <c r="Z14" s="21">
        <v>278</v>
      </c>
      <c r="AA14" s="21">
        <v>3.9</v>
      </c>
      <c r="AB14" s="18">
        <v>59</v>
      </c>
      <c r="AC14" s="21"/>
      <c r="AD14" s="19">
        <v>12</v>
      </c>
      <c r="AE14" s="21">
        <v>6</v>
      </c>
      <c r="AF14" s="22">
        <v>1.699074074074074E-2</v>
      </c>
      <c r="AG14" s="22">
        <f t="shared" si="0"/>
        <v>8.4490740740740533E-4</v>
      </c>
      <c r="AH14" s="21">
        <v>345</v>
      </c>
      <c r="AI14" s="21">
        <v>4.9000000000000004</v>
      </c>
      <c r="AJ14" s="18">
        <v>74</v>
      </c>
      <c r="AK14" s="57">
        <v>16</v>
      </c>
      <c r="AL14" s="58">
        <f t="shared" si="4"/>
        <v>7.2777777777777775E-2</v>
      </c>
      <c r="AM14" s="22">
        <f t="shared" si="5"/>
        <v>5.1388888888888873E-3</v>
      </c>
      <c r="AN14" s="21">
        <f t="shared" si="1"/>
        <v>211</v>
      </c>
      <c r="AO14" s="21"/>
    </row>
    <row r="15" spans="1:41" ht="15.75" customHeight="1" x14ac:dyDescent="0.15">
      <c r="A15" s="21">
        <v>31</v>
      </c>
      <c r="B15" s="21">
        <v>4</v>
      </c>
      <c r="C15" s="14" t="s">
        <v>366</v>
      </c>
      <c r="D15" s="14" t="s">
        <v>367</v>
      </c>
      <c r="E15" s="14" t="s">
        <v>314</v>
      </c>
      <c r="F15" s="14" t="s">
        <v>69</v>
      </c>
      <c r="G15" s="16" t="s">
        <v>38</v>
      </c>
      <c r="H15" s="14" t="s">
        <v>39</v>
      </c>
      <c r="I15" s="14" t="s">
        <v>326</v>
      </c>
      <c r="J15" s="14" t="s">
        <v>368</v>
      </c>
      <c r="K15" s="14" t="s">
        <v>177</v>
      </c>
      <c r="L15" s="14" t="s">
        <v>369</v>
      </c>
      <c r="M15" s="14" t="s">
        <v>60</v>
      </c>
      <c r="N15" s="56">
        <v>2.028935185185185E-2</v>
      </c>
      <c r="O15" s="17">
        <f t="shared" si="2"/>
        <v>2.0023148148148144E-3</v>
      </c>
      <c r="P15" s="55">
        <v>282</v>
      </c>
      <c r="Q15" s="55">
        <v>4.66</v>
      </c>
      <c r="R15" s="18">
        <v>55</v>
      </c>
      <c r="S15" s="21"/>
      <c r="T15" s="21"/>
      <c r="U15" s="21"/>
      <c r="V15" s="21">
        <v>17</v>
      </c>
      <c r="W15" s="21">
        <v>3</v>
      </c>
      <c r="X15" s="22">
        <v>3.5787037037037034E-2</v>
      </c>
      <c r="Y15" s="22">
        <f t="shared" si="3"/>
        <v>2.8472222222222232E-3</v>
      </c>
      <c r="Z15" s="21">
        <v>270</v>
      </c>
      <c r="AA15" s="21">
        <v>4.4000000000000004</v>
      </c>
      <c r="AB15" s="18">
        <v>69</v>
      </c>
      <c r="AC15" s="21"/>
      <c r="AD15" s="21">
        <v>13</v>
      </c>
      <c r="AE15" s="21">
        <v>2</v>
      </c>
      <c r="AF15" s="22">
        <v>1.7013888888888887E-2</v>
      </c>
      <c r="AG15" s="22">
        <f t="shared" si="0"/>
        <v>8.6805555555555247E-4</v>
      </c>
      <c r="AH15" s="21">
        <v>313</v>
      </c>
      <c r="AI15" s="21">
        <v>5.0999999999999996</v>
      </c>
      <c r="AJ15" s="18">
        <v>73</v>
      </c>
      <c r="AK15" s="57">
        <v>17</v>
      </c>
      <c r="AL15" s="58">
        <f t="shared" si="4"/>
        <v>7.3090277777777768E-2</v>
      </c>
      <c r="AM15" s="22">
        <f t="shared" si="5"/>
        <v>5.4513888888888806E-3</v>
      </c>
      <c r="AN15" s="21">
        <f t="shared" si="1"/>
        <v>197</v>
      </c>
      <c r="AO15" s="21"/>
    </row>
    <row r="16" spans="1:41" ht="15.75" customHeight="1" x14ac:dyDescent="0.15">
      <c r="A16" s="21">
        <v>15</v>
      </c>
      <c r="B16" s="19">
        <v>2</v>
      </c>
      <c r="C16" s="14" t="s">
        <v>370</v>
      </c>
      <c r="D16" s="14" t="s">
        <v>371</v>
      </c>
      <c r="E16" s="14" t="s">
        <v>314</v>
      </c>
      <c r="F16" s="14" t="s">
        <v>372</v>
      </c>
      <c r="G16" s="16" t="s">
        <v>195</v>
      </c>
      <c r="H16" s="14" t="s">
        <v>39</v>
      </c>
      <c r="I16" s="14" t="s">
        <v>326</v>
      </c>
      <c r="J16" s="14" t="s">
        <v>373</v>
      </c>
      <c r="K16" s="14" t="s">
        <v>177</v>
      </c>
      <c r="L16" s="14" t="s">
        <v>374</v>
      </c>
      <c r="M16" s="14" t="s">
        <v>60</v>
      </c>
      <c r="N16" s="56">
        <v>1.9259259259259261E-2</v>
      </c>
      <c r="O16" s="17">
        <f t="shared" si="2"/>
        <v>9.7222222222222501E-4</v>
      </c>
      <c r="P16" s="55">
        <v>313</v>
      </c>
      <c r="Q16" s="55">
        <v>4.8899999999999997</v>
      </c>
      <c r="R16" s="18">
        <v>71</v>
      </c>
      <c r="S16" s="21"/>
      <c r="T16" s="21"/>
      <c r="U16" s="21"/>
      <c r="V16" s="19">
        <v>7</v>
      </c>
      <c r="W16" s="21">
        <v>1</v>
      </c>
      <c r="X16" s="22">
        <v>3.4039351851851855E-2</v>
      </c>
      <c r="Y16" s="22">
        <f t="shared" si="3"/>
        <v>1.0995370370370447E-3</v>
      </c>
      <c r="Z16" s="21">
        <v>298</v>
      </c>
      <c r="AA16" s="21">
        <v>4.7</v>
      </c>
      <c r="AB16" s="18">
        <v>82</v>
      </c>
      <c r="AC16" s="21">
        <v>12</v>
      </c>
      <c r="AD16" s="19">
        <v>14</v>
      </c>
      <c r="AE16" s="21">
        <v>3</v>
      </c>
      <c r="AF16" s="22">
        <v>1.7048611111111112E-2</v>
      </c>
      <c r="AG16" s="22">
        <f t="shared" si="0"/>
        <v>9.0277777777777665E-4</v>
      </c>
      <c r="AH16" s="21">
        <v>327</v>
      </c>
      <c r="AI16" s="21">
        <v>5.0999999999999996</v>
      </c>
      <c r="AJ16" s="18">
        <v>72</v>
      </c>
      <c r="AK16" s="57">
        <v>6</v>
      </c>
      <c r="AL16" s="58">
        <f t="shared" si="4"/>
        <v>7.0347222222222228E-2</v>
      </c>
      <c r="AM16" s="22">
        <f t="shared" si="5"/>
        <v>2.7083333333333404E-3</v>
      </c>
      <c r="AN16" s="21">
        <f t="shared" si="1"/>
        <v>225</v>
      </c>
      <c r="AO16" s="21">
        <f>AC16+U16</f>
        <v>12</v>
      </c>
    </row>
    <row r="17" spans="1:41" ht="15.75" customHeight="1" x14ac:dyDescent="0.15">
      <c r="A17" s="21">
        <v>35</v>
      </c>
      <c r="B17" s="55">
        <v>9</v>
      </c>
      <c r="C17" s="14" t="s">
        <v>375</v>
      </c>
      <c r="D17" s="14" t="s">
        <v>376</v>
      </c>
      <c r="E17" s="14" t="s">
        <v>314</v>
      </c>
      <c r="F17" s="14" t="s">
        <v>377</v>
      </c>
      <c r="G17" s="14" t="s">
        <v>49</v>
      </c>
      <c r="H17" s="31" t="s">
        <v>122</v>
      </c>
      <c r="I17" s="14" t="s">
        <v>378</v>
      </c>
      <c r="J17" s="14" t="s">
        <v>379</v>
      </c>
      <c r="K17" s="14" t="s">
        <v>41</v>
      </c>
      <c r="L17" s="14" t="s">
        <v>42</v>
      </c>
      <c r="M17" s="14" t="s">
        <v>43</v>
      </c>
      <c r="N17" s="56">
        <v>2.0578703703703703E-2</v>
      </c>
      <c r="O17" s="17">
        <f t="shared" si="2"/>
        <v>2.2916666666666675E-3</v>
      </c>
      <c r="P17" s="55">
        <v>305</v>
      </c>
      <c r="Q17" s="55">
        <v>4.24</v>
      </c>
      <c r="R17" s="18">
        <v>51</v>
      </c>
      <c r="S17" s="21"/>
      <c r="T17" s="21"/>
      <c r="U17" s="21"/>
      <c r="V17" s="21">
        <v>5</v>
      </c>
      <c r="W17" s="21">
        <v>2</v>
      </c>
      <c r="X17" s="22">
        <v>3.3981481481481481E-2</v>
      </c>
      <c r="Y17" s="22">
        <f t="shared" si="3"/>
        <v>1.0416666666666699E-3</v>
      </c>
      <c r="Z17" s="21">
        <v>322</v>
      </c>
      <c r="AA17" s="21">
        <v>4.5</v>
      </c>
      <c r="AB17" s="18">
        <v>86</v>
      </c>
      <c r="AC17" s="21"/>
      <c r="AD17" s="21">
        <v>15</v>
      </c>
      <c r="AE17" s="21">
        <v>3</v>
      </c>
      <c r="AF17" s="22">
        <v>1.7083333333333336E-2</v>
      </c>
      <c r="AG17" s="22">
        <f t="shared" si="0"/>
        <v>9.3750000000000083E-4</v>
      </c>
      <c r="AH17" s="21">
        <v>332</v>
      </c>
      <c r="AI17" s="21">
        <v>4.5999999999999996</v>
      </c>
      <c r="AJ17" s="18">
        <v>71</v>
      </c>
      <c r="AK17" s="57">
        <v>10</v>
      </c>
      <c r="AL17" s="58">
        <f t="shared" si="4"/>
        <v>7.1643518518518523E-2</v>
      </c>
      <c r="AM17" s="22">
        <f t="shared" si="5"/>
        <v>4.0046296296296358E-3</v>
      </c>
      <c r="AN17" s="21">
        <f t="shared" si="1"/>
        <v>208</v>
      </c>
      <c r="AO17" s="21"/>
    </row>
    <row r="18" spans="1:41" ht="15.75" customHeight="1" x14ac:dyDescent="0.15">
      <c r="A18" s="21">
        <v>12</v>
      </c>
      <c r="B18" s="55">
        <v>2</v>
      </c>
      <c r="C18" s="14" t="s">
        <v>312</v>
      </c>
      <c r="D18" s="14" t="s">
        <v>380</v>
      </c>
      <c r="E18" s="14" t="s">
        <v>314</v>
      </c>
      <c r="F18" s="14" t="s">
        <v>381</v>
      </c>
      <c r="G18" s="14" t="s">
        <v>49</v>
      </c>
      <c r="H18" s="14" t="s">
        <v>39</v>
      </c>
      <c r="I18" s="27" t="s">
        <v>382</v>
      </c>
      <c r="J18" s="27" t="s">
        <v>383</v>
      </c>
      <c r="K18" s="27" t="s">
        <v>41</v>
      </c>
      <c r="L18" s="27" t="s">
        <v>384</v>
      </c>
      <c r="M18" s="27" t="s">
        <v>43</v>
      </c>
      <c r="N18" s="56">
        <v>1.9178240740740742E-2</v>
      </c>
      <c r="O18" s="17">
        <f t="shared" si="2"/>
        <v>8.9120370370370655E-4</v>
      </c>
      <c r="P18" s="55">
        <v>320</v>
      </c>
      <c r="Q18" s="55">
        <v>4.57</v>
      </c>
      <c r="R18" s="18">
        <v>74</v>
      </c>
      <c r="S18" s="21"/>
      <c r="T18" s="21"/>
      <c r="U18" s="21"/>
      <c r="V18" s="19">
        <v>13</v>
      </c>
      <c r="W18" s="21">
        <v>5</v>
      </c>
      <c r="X18" s="22">
        <v>3.5335648148148151E-2</v>
      </c>
      <c r="Y18" s="22">
        <f t="shared" si="3"/>
        <v>2.3958333333333401E-3</v>
      </c>
      <c r="Z18" s="21">
        <v>284</v>
      </c>
      <c r="AA18" s="21">
        <v>4.0999999999999996</v>
      </c>
      <c r="AB18" s="18">
        <v>73</v>
      </c>
      <c r="AC18" s="21"/>
      <c r="AD18" s="19">
        <v>16</v>
      </c>
      <c r="AE18" s="21">
        <v>4</v>
      </c>
      <c r="AF18" s="22">
        <v>1.7175925925925924E-2</v>
      </c>
      <c r="AG18" s="22">
        <f t="shared" si="0"/>
        <v>1.0300925925925894E-3</v>
      </c>
      <c r="AH18" s="21">
        <v>318</v>
      </c>
      <c r="AI18" s="21">
        <v>4.5</v>
      </c>
      <c r="AJ18" s="18">
        <v>70</v>
      </c>
      <c r="AK18" s="57">
        <v>11</v>
      </c>
      <c r="AL18" s="58">
        <f t="shared" si="4"/>
        <v>7.1689814814814817E-2</v>
      </c>
      <c r="AM18" s="22">
        <f t="shared" si="5"/>
        <v>4.05092592592593E-3</v>
      </c>
      <c r="AN18" s="21">
        <f t="shared" si="1"/>
        <v>217</v>
      </c>
      <c r="AO18" s="21"/>
    </row>
    <row r="19" spans="1:41" ht="15.75" customHeight="1" x14ac:dyDescent="0.15">
      <c r="A19" s="21">
        <v>27</v>
      </c>
      <c r="B19" s="55">
        <v>7</v>
      </c>
      <c r="C19" s="14" t="s">
        <v>385</v>
      </c>
      <c r="D19" s="14" t="s">
        <v>386</v>
      </c>
      <c r="E19" s="14" t="s">
        <v>314</v>
      </c>
      <c r="F19" s="14" t="s">
        <v>237</v>
      </c>
      <c r="G19" s="14" t="s">
        <v>49</v>
      </c>
      <c r="H19" s="14" t="s">
        <v>39</v>
      </c>
      <c r="I19" s="14" t="s">
        <v>387</v>
      </c>
      <c r="J19" s="14" t="s">
        <v>388</v>
      </c>
      <c r="K19" s="14" t="s">
        <v>72</v>
      </c>
      <c r="L19" s="14" t="s">
        <v>389</v>
      </c>
      <c r="M19" s="14" t="s">
        <v>43</v>
      </c>
      <c r="N19" s="56">
        <v>2.0069444444444442E-2</v>
      </c>
      <c r="O19" s="17">
        <f t="shared" si="2"/>
        <v>1.7824074074074062E-3</v>
      </c>
      <c r="P19" s="55">
        <v>285</v>
      </c>
      <c r="Q19" s="55">
        <v>4.38</v>
      </c>
      <c r="R19" s="18">
        <v>59</v>
      </c>
      <c r="S19" s="21"/>
      <c r="T19" s="21"/>
      <c r="U19" s="21"/>
      <c r="V19" s="21">
        <v>18</v>
      </c>
      <c r="W19" s="21">
        <v>6</v>
      </c>
      <c r="X19" s="22">
        <v>3.5972222222222218E-2</v>
      </c>
      <c r="Y19" s="22">
        <f t="shared" si="3"/>
        <v>3.0324074074074073E-3</v>
      </c>
      <c r="Z19" s="21">
        <v>266</v>
      </c>
      <c r="AA19" s="21">
        <v>4.0999999999999996</v>
      </c>
      <c r="AB19" s="18">
        <v>68</v>
      </c>
      <c r="AC19" s="21"/>
      <c r="AD19" s="21">
        <v>17</v>
      </c>
      <c r="AE19" s="21">
        <v>5</v>
      </c>
      <c r="AF19" s="22">
        <v>1.7199074074074071E-2</v>
      </c>
      <c r="AG19" s="22">
        <f t="shared" si="0"/>
        <v>1.0532407407407365E-3</v>
      </c>
      <c r="AH19" s="21">
        <v>306</v>
      </c>
      <c r="AI19" s="21">
        <v>4.5999999999999996</v>
      </c>
      <c r="AJ19" s="18">
        <v>69</v>
      </c>
      <c r="AK19" s="57">
        <v>18</v>
      </c>
      <c r="AL19" s="58">
        <f t="shared" si="4"/>
        <v>7.3240740740740731E-2</v>
      </c>
      <c r="AM19" s="22">
        <f t="shared" si="5"/>
        <v>5.601851851851844E-3</v>
      </c>
      <c r="AN19" s="21">
        <f t="shared" si="1"/>
        <v>196</v>
      </c>
      <c r="AO19" s="21"/>
    </row>
    <row r="20" spans="1:41" ht="15.75" customHeight="1" x14ac:dyDescent="0.15">
      <c r="A20" s="21">
        <v>29</v>
      </c>
      <c r="B20" s="19">
        <v>3</v>
      </c>
      <c r="C20" s="14" t="s">
        <v>390</v>
      </c>
      <c r="D20" s="14" t="s">
        <v>391</v>
      </c>
      <c r="E20" s="14" t="s">
        <v>314</v>
      </c>
      <c r="F20" s="14" t="s">
        <v>113</v>
      </c>
      <c r="G20" s="14" t="s">
        <v>70</v>
      </c>
      <c r="H20" s="14" t="s">
        <v>39</v>
      </c>
      <c r="I20" s="14" t="s">
        <v>326</v>
      </c>
      <c r="J20" s="14">
        <v>581246</v>
      </c>
      <c r="K20" s="14" t="s">
        <v>177</v>
      </c>
      <c r="L20" s="14" t="s">
        <v>392</v>
      </c>
      <c r="M20" s="14" t="s">
        <v>43</v>
      </c>
      <c r="N20" s="56">
        <v>2.0254629629629629E-2</v>
      </c>
      <c r="O20" s="17">
        <f t="shared" si="2"/>
        <v>1.9675925925925937E-3</v>
      </c>
      <c r="P20" s="55">
        <v>302</v>
      </c>
      <c r="Q20" s="55">
        <v>4.4000000000000004</v>
      </c>
      <c r="R20" s="18">
        <v>57</v>
      </c>
      <c r="S20" s="21"/>
      <c r="T20" s="21"/>
      <c r="U20" s="21"/>
      <c r="V20" s="21">
        <v>12</v>
      </c>
      <c r="W20" s="21">
        <v>2</v>
      </c>
      <c r="X20" s="22">
        <v>3.5115740740740746E-2</v>
      </c>
      <c r="Y20" s="22">
        <f t="shared" si="3"/>
        <v>2.1759259259259353E-3</v>
      </c>
      <c r="Z20" s="21">
        <v>282</v>
      </c>
      <c r="AA20" s="21">
        <v>4.0999999999999996</v>
      </c>
      <c r="AB20" s="18">
        <v>74</v>
      </c>
      <c r="AC20" s="21">
        <v>2</v>
      </c>
      <c r="AD20" s="21">
        <v>18</v>
      </c>
      <c r="AE20" s="21">
        <v>3</v>
      </c>
      <c r="AF20" s="22">
        <v>1.7222222222222222E-2</v>
      </c>
      <c r="AG20" s="22">
        <f t="shared" si="0"/>
        <v>1.0763888888888871E-3</v>
      </c>
      <c r="AH20" s="21">
        <v>309</v>
      </c>
      <c r="AI20" s="21">
        <v>4.5</v>
      </c>
      <c r="AJ20" s="18">
        <v>68</v>
      </c>
      <c r="AK20" s="57">
        <v>14</v>
      </c>
      <c r="AL20" s="58">
        <f t="shared" si="4"/>
        <v>7.2592592592592597E-2</v>
      </c>
      <c r="AM20" s="22">
        <f t="shared" si="5"/>
        <v>4.9537037037037102E-3</v>
      </c>
      <c r="AN20" s="21">
        <f t="shared" si="1"/>
        <v>199</v>
      </c>
      <c r="AO20" s="21">
        <f>AC20+U20</f>
        <v>2</v>
      </c>
    </row>
    <row r="21" spans="1:41" ht="15.75" customHeight="1" x14ac:dyDescent="0.15">
      <c r="A21" s="21">
        <v>24</v>
      </c>
      <c r="B21" s="55">
        <v>11</v>
      </c>
      <c r="C21" s="14" t="s">
        <v>393</v>
      </c>
      <c r="D21" s="14" t="s">
        <v>394</v>
      </c>
      <c r="E21" s="14" t="s">
        <v>314</v>
      </c>
      <c r="F21" s="14" t="s">
        <v>98</v>
      </c>
      <c r="G21" s="14" t="s">
        <v>149</v>
      </c>
      <c r="H21" s="31" t="s">
        <v>122</v>
      </c>
      <c r="I21" s="14" t="s">
        <v>395</v>
      </c>
      <c r="J21" s="14" t="s">
        <v>396</v>
      </c>
      <c r="K21" s="14" t="s">
        <v>41</v>
      </c>
      <c r="L21" s="14" t="s">
        <v>155</v>
      </c>
      <c r="M21" s="14" t="s">
        <v>43</v>
      </c>
      <c r="N21" s="56">
        <v>1.996527777777778E-2</v>
      </c>
      <c r="O21" s="17">
        <f t="shared" si="2"/>
        <v>1.678240740740744E-3</v>
      </c>
      <c r="P21" s="55">
        <v>331</v>
      </c>
      <c r="Q21" s="21">
        <v>4.09</v>
      </c>
      <c r="R21" s="18">
        <v>62</v>
      </c>
      <c r="S21" s="21"/>
      <c r="T21" s="21"/>
      <c r="U21" s="21"/>
      <c r="V21" s="19" t="s">
        <v>44</v>
      </c>
      <c r="W21" s="21"/>
      <c r="X21" s="22"/>
      <c r="Y21" s="21"/>
      <c r="Z21" s="21"/>
      <c r="AA21" s="21"/>
      <c r="AB21" s="21"/>
      <c r="AC21" s="21"/>
      <c r="AD21" s="19">
        <v>19</v>
      </c>
      <c r="AE21" s="21">
        <v>7</v>
      </c>
      <c r="AF21" s="22">
        <v>1.7280092592592593E-2</v>
      </c>
      <c r="AG21" s="22">
        <f t="shared" si="0"/>
        <v>1.1342592592592585E-3</v>
      </c>
      <c r="AH21" s="21">
        <v>349</v>
      </c>
      <c r="AI21" s="21">
        <v>4.3</v>
      </c>
      <c r="AJ21" s="18">
        <v>68</v>
      </c>
      <c r="AK21" s="57"/>
      <c r="AL21" s="59" t="s">
        <v>45</v>
      </c>
      <c r="AM21" s="22"/>
      <c r="AN21" s="21">
        <f t="shared" si="1"/>
        <v>130</v>
      </c>
      <c r="AO21" s="21"/>
    </row>
    <row r="22" spans="1:41" ht="15.75" customHeight="1" x14ac:dyDescent="0.15">
      <c r="A22" s="21">
        <v>10</v>
      </c>
      <c r="B22" s="21">
        <v>2</v>
      </c>
      <c r="C22" s="14" t="s">
        <v>397</v>
      </c>
      <c r="D22" s="14" t="s">
        <v>398</v>
      </c>
      <c r="E22" s="14" t="s">
        <v>314</v>
      </c>
      <c r="F22" s="14" t="s">
        <v>260</v>
      </c>
      <c r="G22" s="16" t="s">
        <v>38</v>
      </c>
      <c r="H22" s="31" t="s">
        <v>122</v>
      </c>
      <c r="I22" s="14" t="s">
        <v>399</v>
      </c>
      <c r="J22" s="14" t="s">
        <v>400</v>
      </c>
      <c r="K22" s="14" t="s">
        <v>41</v>
      </c>
      <c r="L22" s="14" t="s">
        <v>401</v>
      </c>
      <c r="M22" s="14" t="s">
        <v>43</v>
      </c>
      <c r="N22" s="56">
        <v>1.8865740740740742E-2</v>
      </c>
      <c r="O22" s="17">
        <f t="shared" si="2"/>
        <v>5.7870370370370627E-4</v>
      </c>
      <c r="P22" s="55">
        <v>319</v>
      </c>
      <c r="Q22" s="55">
        <v>4.6900000000000004</v>
      </c>
      <c r="R22" s="18">
        <v>76</v>
      </c>
      <c r="S22" s="21"/>
      <c r="T22" s="21"/>
      <c r="U22" s="21"/>
      <c r="V22" s="19">
        <v>10</v>
      </c>
      <c r="W22" s="21">
        <v>1</v>
      </c>
      <c r="X22" s="22">
        <v>3.4837962962962959E-2</v>
      </c>
      <c r="Y22" s="22">
        <f>X22-X$106</f>
        <v>1.8981481481481488E-3</v>
      </c>
      <c r="Z22" s="21">
        <v>316</v>
      </c>
      <c r="AA22" s="21">
        <v>4.5999999999999996</v>
      </c>
      <c r="AB22" s="18">
        <v>76</v>
      </c>
      <c r="AC22" s="21"/>
      <c r="AD22" s="19">
        <v>20</v>
      </c>
      <c r="AE22" s="21">
        <v>1</v>
      </c>
      <c r="AF22" s="22">
        <v>1.7291666666666667E-2</v>
      </c>
      <c r="AG22" s="22">
        <f t="shared" si="0"/>
        <v>1.145833333333332E-3</v>
      </c>
      <c r="AH22" s="21">
        <v>334</v>
      </c>
      <c r="AI22" s="21">
        <v>4.9000000000000004</v>
      </c>
      <c r="AJ22" s="18">
        <v>66</v>
      </c>
      <c r="AK22" s="57">
        <v>8</v>
      </c>
      <c r="AL22" s="58">
        <f>X22+N22+AF22</f>
        <v>7.0995370370370361E-2</v>
      </c>
      <c r="AM22" s="22">
        <f>AL22-$AL$106</f>
        <v>3.3564814814814742E-3</v>
      </c>
      <c r="AN22" s="21">
        <f t="shared" si="1"/>
        <v>218</v>
      </c>
      <c r="AO22" s="21"/>
    </row>
    <row r="23" spans="1:41" ht="15.75" customHeight="1" x14ac:dyDescent="0.15">
      <c r="A23" s="19" t="s">
        <v>44</v>
      </c>
      <c r="B23" s="21"/>
      <c r="C23" s="14" t="s">
        <v>402</v>
      </c>
      <c r="D23" s="14" t="s">
        <v>81</v>
      </c>
      <c r="E23" s="14" t="s">
        <v>314</v>
      </c>
      <c r="F23" s="14" t="s">
        <v>403</v>
      </c>
      <c r="G23" s="14" t="s">
        <v>149</v>
      </c>
      <c r="H23" s="14"/>
      <c r="I23" s="21"/>
      <c r="J23" s="14"/>
      <c r="K23" s="14"/>
      <c r="L23" s="14"/>
      <c r="M23" s="14"/>
      <c r="N23" s="56"/>
      <c r="O23" s="21"/>
      <c r="P23" s="21"/>
      <c r="Q23" s="21"/>
      <c r="R23" s="21"/>
      <c r="S23" s="21"/>
      <c r="T23" s="21"/>
      <c r="U23" s="21"/>
      <c r="V23" s="21">
        <v>22</v>
      </c>
      <c r="W23" s="21">
        <v>6</v>
      </c>
      <c r="X23" s="22">
        <v>3.6539351851851851E-2</v>
      </c>
      <c r="Y23" s="22">
        <f>X23-X$106</f>
        <v>3.59953703703704E-3</v>
      </c>
      <c r="Z23" s="21">
        <v>278</v>
      </c>
      <c r="AA23" s="21">
        <v>3.9</v>
      </c>
      <c r="AB23" s="18">
        <v>64</v>
      </c>
      <c r="AC23" s="21"/>
      <c r="AD23" s="21">
        <v>21</v>
      </c>
      <c r="AE23" s="21">
        <v>8</v>
      </c>
      <c r="AF23" s="22">
        <v>1.7372685185185185E-2</v>
      </c>
      <c r="AG23" s="22">
        <f t="shared" si="0"/>
        <v>1.2268518518518505E-3</v>
      </c>
      <c r="AH23" s="21">
        <v>326</v>
      </c>
      <c r="AI23" s="21">
        <v>4.5999999999999996</v>
      </c>
      <c r="AJ23" s="18">
        <v>65</v>
      </c>
      <c r="AK23" s="57"/>
      <c r="AL23" s="59" t="s">
        <v>45</v>
      </c>
      <c r="AM23" s="22"/>
      <c r="AN23" s="21">
        <f t="shared" si="1"/>
        <v>129</v>
      </c>
      <c r="AO23" s="21"/>
    </row>
    <row r="24" spans="1:41" ht="15.75" customHeight="1" x14ac:dyDescent="0.15">
      <c r="A24" s="21">
        <v>15</v>
      </c>
      <c r="B24" s="21">
        <v>3</v>
      </c>
      <c r="C24" s="14" t="s">
        <v>404</v>
      </c>
      <c r="D24" s="14" t="s">
        <v>405</v>
      </c>
      <c r="E24" s="14" t="s">
        <v>314</v>
      </c>
      <c r="F24" s="14" t="s">
        <v>406</v>
      </c>
      <c r="G24" s="16" t="s">
        <v>38</v>
      </c>
      <c r="H24" s="14" t="s">
        <v>39</v>
      </c>
      <c r="I24" s="14" t="s">
        <v>407</v>
      </c>
      <c r="J24" s="14" t="s">
        <v>408</v>
      </c>
      <c r="K24" s="14" t="s">
        <v>41</v>
      </c>
      <c r="L24" s="14" t="s">
        <v>409</v>
      </c>
      <c r="M24" s="14" t="s">
        <v>43</v>
      </c>
      <c r="N24" s="56">
        <v>1.9259259259259261E-2</v>
      </c>
      <c r="O24" s="17">
        <f>N24-$N$109</f>
        <v>9.7222222222222501E-4</v>
      </c>
      <c r="P24" s="55">
        <v>311</v>
      </c>
      <c r="Q24" s="55">
        <v>4.7</v>
      </c>
      <c r="R24" s="18">
        <v>71</v>
      </c>
      <c r="S24" s="21"/>
      <c r="T24" s="21"/>
      <c r="U24" s="21"/>
      <c r="V24" s="19" t="s">
        <v>410</v>
      </c>
      <c r="W24" s="21"/>
      <c r="X24" s="22"/>
      <c r="Y24" s="21"/>
      <c r="Z24" s="21"/>
      <c r="AA24" s="21"/>
      <c r="AB24" s="21"/>
      <c r="AC24" s="21"/>
      <c r="AD24" s="19">
        <v>22</v>
      </c>
      <c r="AE24" s="21">
        <v>5</v>
      </c>
      <c r="AF24" s="22">
        <v>1.7407407407407406E-2</v>
      </c>
      <c r="AG24" s="22">
        <f t="shared" si="0"/>
        <v>1.2615740740740712E-3</v>
      </c>
      <c r="AH24" s="21">
        <v>299</v>
      </c>
      <c r="AI24" s="21">
        <v>4.7</v>
      </c>
      <c r="AJ24" s="18">
        <v>64</v>
      </c>
      <c r="AK24" s="57"/>
      <c r="AL24" s="59" t="s">
        <v>45</v>
      </c>
      <c r="AM24" s="22"/>
      <c r="AN24" s="21">
        <f t="shared" si="1"/>
        <v>135</v>
      </c>
      <c r="AO24" s="21"/>
    </row>
    <row r="25" spans="1:41" ht="15.75" customHeight="1" x14ac:dyDescent="0.15">
      <c r="A25" s="21">
        <v>6</v>
      </c>
      <c r="B25" s="55">
        <v>3</v>
      </c>
      <c r="C25" s="14" t="s">
        <v>411</v>
      </c>
      <c r="D25" s="14" t="s">
        <v>412</v>
      </c>
      <c r="E25" s="14" t="s">
        <v>314</v>
      </c>
      <c r="F25" s="14" t="s">
        <v>69</v>
      </c>
      <c r="G25" s="14" t="s">
        <v>149</v>
      </c>
      <c r="H25" s="31" t="s">
        <v>122</v>
      </c>
      <c r="I25" s="14" t="s">
        <v>64</v>
      </c>
      <c r="J25" s="14" t="s">
        <v>413</v>
      </c>
      <c r="K25" s="14" t="s">
        <v>41</v>
      </c>
      <c r="L25" s="14" t="s">
        <v>42</v>
      </c>
      <c r="M25" s="14" t="s">
        <v>43</v>
      </c>
      <c r="N25" s="56">
        <v>1.8715277777777779E-2</v>
      </c>
      <c r="O25" s="17">
        <f>N25-$N$109</f>
        <v>4.2824074074074292E-4</v>
      </c>
      <c r="P25" s="55">
        <v>356</v>
      </c>
      <c r="Q25" s="55">
        <v>4.8099999999999996</v>
      </c>
      <c r="R25" s="18">
        <v>84</v>
      </c>
      <c r="S25" s="21"/>
      <c r="T25" s="21"/>
      <c r="U25" s="21"/>
      <c r="V25" s="21">
        <v>15</v>
      </c>
      <c r="W25" s="21">
        <v>5</v>
      </c>
      <c r="X25" s="22">
        <v>3.5729166666666666E-2</v>
      </c>
      <c r="Y25" s="22">
        <f>X25-X$106</f>
        <v>2.7893518518518554E-3</v>
      </c>
      <c r="Z25" s="21">
        <v>313</v>
      </c>
      <c r="AA25" s="21">
        <v>4.2</v>
      </c>
      <c r="AB25" s="18">
        <v>71</v>
      </c>
      <c r="AC25" s="21"/>
      <c r="AD25" s="21">
        <v>22</v>
      </c>
      <c r="AE25" s="21">
        <v>9</v>
      </c>
      <c r="AF25" s="22">
        <v>1.7407407407407406E-2</v>
      </c>
      <c r="AG25" s="22">
        <f t="shared" si="0"/>
        <v>1.2615740740740712E-3</v>
      </c>
      <c r="AH25" s="21">
        <v>336</v>
      </c>
      <c r="AI25" s="21">
        <v>4.5</v>
      </c>
      <c r="AJ25" s="18">
        <v>64</v>
      </c>
      <c r="AK25" s="57">
        <v>12</v>
      </c>
      <c r="AL25" s="58">
        <f>X25+N25+AF25</f>
        <v>7.1851851851851861E-2</v>
      </c>
      <c r="AM25" s="22">
        <f>AL25-$AL$106</f>
        <v>4.2129629629629739E-3</v>
      </c>
      <c r="AN25" s="21">
        <f t="shared" si="1"/>
        <v>219</v>
      </c>
      <c r="AO25" s="21"/>
    </row>
    <row r="26" spans="1:41" ht="15.75" customHeight="1" x14ac:dyDescent="0.15">
      <c r="A26" s="21">
        <v>13</v>
      </c>
      <c r="B26" s="19">
        <v>1</v>
      </c>
      <c r="C26" s="14" t="s">
        <v>414</v>
      </c>
      <c r="D26" s="14" t="s">
        <v>415</v>
      </c>
      <c r="E26" s="14" t="s">
        <v>314</v>
      </c>
      <c r="F26" s="14" t="s">
        <v>416</v>
      </c>
      <c r="G26" s="16" t="s">
        <v>195</v>
      </c>
      <c r="H26" s="14" t="s">
        <v>39</v>
      </c>
      <c r="I26" s="14" t="s">
        <v>417</v>
      </c>
      <c r="J26" s="60" t="s">
        <v>418</v>
      </c>
      <c r="K26" s="14" t="s">
        <v>72</v>
      </c>
      <c r="L26" s="14" t="s">
        <v>419</v>
      </c>
      <c r="M26" s="14" t="s">
        <v>43</v>
      </c>
      <c r="N26" s="56">
        <v>1.9212962962962963E-2</v>
      </c>
      <c r="O26" s="17">
        <f>N26-$N$109</f>
        <v>9.2592592592592726E-4</v>
      </c>
      <c r="P26" s="55">
        <v>252</v>
      </c>
      <c r="Q26" s="55">
        <v>4.67</v>
      </c>
      <c r="R26" s="18">
        <v>73</v>
      </c>
      <c r="S26" s="21"/>
      <c r="T26" s="21"/>
      <c r="U26" s="21"/>
      <c r="V26" s="19">
        <v>18</v>
      </c>
      <c r="W26" s="21">
        <v>3</v>
      </c>
      <c r="X26" s="22">
        <v>3.5972222222222218E-2</v>
      </c>
      <c r="Y26" s="22">
        <f>X26-X$106</f>
        <v>3.0324074074074073E-3</v>
      </c>
      <c r="Z26" s="21">
        <v>224</v>
      </c>
      <c r="AA26" s="21">
        <v>4.0999999999999996</v>
      </c>
      <c r="AB26" s="18">
        <v>68</v>
      </c>
      <c r="AC26" s="21"/>
      <c r="AD26" s="19">
        <v>22</v>
      </c>
      <c r="AE26" s="21">
        <v>4</v>
      </c>
      <c r="AF26" s="22">
        <v>1.7407407407407406E-2</v>
      </c>
      <c r="AG26" s="22">
        <f t="shared" si="0"/>
        <v>1.2615740740740712E-3</v>
      </c>
      <c r="AH26" s="21">
        <v>263</v>
      </c>
      <c r="AI26" s="21">
        <v>4.9000000000000004</v>
      </c>
      <c r="AJ26" s="18">
        <v>64</v>
      </c>
      <c r="AK26" s="57">
        <v>15</v>
      </c>
      <c r="AL26" s="58">
        <f>X26+N26+AF26</f>
        <v>7.2592592592592597E-2</v>
      </c>
      <c r="AM26" s="22">
        <f>AL26-$AL$106</f>
        <v>4.9537037037037102E-3</v>
      </c>
      <c r="AN26" s="21">
        <f t="shared" si="1"/>
        <v>205</v>
      </c>
      <c r="AO26" s="21"/>
    </row>
    <row r="27" spans="1:41" ht="15.75" customHeight="1" x14ac:dyDescent="0.15">
      <c r="A27" s="21">
        <v>26</v>
      </c>
      <c r="B27" s="19">
        <v>2</v>
      </c>
      <c r="C27" s="14" t="s">
        <v>420</v>
      </c>
      <c r="D27" s="14" t="s">
        <v>412</v>
      </c>
      <c r="E27" s="14" t="s">
        <v>314</v>
      </c>
      <c r="F27" s="14" t="s">
        <v>421</v>
      </c>
      <c r="G27" s="14" t="s">
        <v>70</v>
      </c>
      <c r="H27" s="14" t="s">
        <v>39</v>
      </c>
      <c r="I27" s="14" t="s">
        <v>422</v>
      </c>
      <c r="J27" s="14" t="s">
        <v>423</v>
      </c>
      <c r="K27" s="14" t="s">
        <v>72</v>
      </c>
      <c r="L27" s="14" t="s">
        <v>323</v>
      </c>
      <c r="M27" s="14" t="s">
        <v>43</v>
      </c>
      <c r="N27" s="56">
        <v>2.0057870370370368E-2</v>
      </c>
      <c r="O27" s="17">
        <f>N27-$N$109</f>
        <v>1.7708333333333326E-3</v>
      </c>
      <c r="P27" s="55">
        <v>309</v>
      </c>
      <c r="Q27" s="55">
        <v>4.01</v>
      </c>
      <c r="R27" s="18">
        <v>60</v>
      </c>
      <c r="S27" s="21"/>
      <c r="T27" s="21"/>
      <c r="U27" s="21"/>
      <c r="V27" s="19">
        <v>34</v>
      </c>
      <c r="W27" s="21">
        <v>4</v>
      </c>
      <c r="X27" s="22">
        <v>3.8090277777777778E-2</v>
      </c>
      <c r="Y27" s="22">
        <f>X27-X$106</f>
        <v>5.1504629629629678E-3</v>
      </c>
      <c r="Z27" s="21">
        <v>277</v>
      </c>
      <c r="AA27" s="21">
        <v>3.6</v>
      </c>
      <c r="AB27" s="18">
        <v>52</v>
      </c>
      <c r="AC27" s="21"/>
      <c r="AD27" s="19">
        <v>25</v>
      </c>
      <c r="AE27" s="21">
        <v>4</v>
      </c>
      <c r="AF27" s="22">
        <v>1.7476851851851851E-2</v>
      </c>
      <c r="AG27" s="22">
        <f t="shared" si="0"/>
        <v>1.3310185185185161E-3</v>
      </c>
      <c r="AH27" s="21">
        <v>319</v>
      </c>
      <c r="AI27" s="21">
        <v>4.2</v>
      </c>
      <c r="AJ27" s="18">
        <v>62</v>
      </c>
      <c r="AK27" s="57">
        <v>24</v>
      </c>
      <c r="AL27" s="58">
        <f>X27+N27+AF27</f>
        <v>7.5624999999999998E-2</v>
      </c>
      <c r="AM27" s="22">
        <f>AL27-$AL$106</f>
        <v>7.9861111111111105E-3</v>
      </c>
      <c r="AN27" s="21">
        <f t="shared" si="1"/>
        <v>174</v>
      </c>
      <c r="AO27" s="21"/>
    </row>
    <row r="28" spans="1:41" ht="15.75" customHeight="1" x14ac:dyDescent="0.15">
      <c r="A28" s="21">
        <v>22</v>
      </c>
      <c r="B28" s="55">
        <v>5</v>
      </c>
      <c r="C28" s="14" t="s">
        <v>424</v>
      </c>
      <c r="D28" s="14" t="s">
        <v>425</v>
      </c>
      <c r="E28" s="14" t="s">
        <v>314</v>
      </c>
      <c r="F28" s="14" t="s">
        <v>426</v>
      </c>
      <c r="G28" s="14" t="s">
        <v>49</v>
      </c>
      <c r="H28" s="31" t="s">
        <v>122</v>
      </c>
      <c r="I28" s="21"/>
      <c r="J28" s="14" t="s">
        <v>427</v>
      </c>
      <c r="K28" s="14" t="s">
        <v>41</v>
      </c>
      <c r="L28" s="14" t="s">
        <v>42</v>
      </c>
      <c r="M28" s="14" t="s">
        <v>43</v>
      </c>
      <c r="N28" s="56">
        <v>1.9791666666666666E-2</v>
      </c>
      <c r="O28" s="17">
        <f>N28-$N$109</f>
        <v>1.5046296296296301E-3</v>
      </c>
      <c r="P28" s="55">
        <v>310</v>
      </c>
      <c r="Q28" s="21"/>
      <c r="R28" s="18">
        <v>64</v>
      </c>
      <c r="S28" s="21"/>
      <c r="T28" s="21"/>
      <c r="U28" s="21"/>
      <c r="V28" s="19">
        <v>32</v>
      </c>
      <c r="W28" s="21">
        <v>9</v>
      </c>
      <c r="X28" s="22">
        <v>3.8032407407407411E-2</v>
      </c>
      <c r="Y28" s="22">
        <f>X28-X$106</f>
        <v>5.0925925925925999E-3</v>
      </c>
      <c r="Z28" s="21">
        <v>280</v>
      </c>
      <c r="AA28" s="21">
        <v>3.9</v>
      </c>
      <c r="AB28" s="18">
        <v>54</v>
      </c>
      <c r="AC28" s="21"/>
      <c r="AD28" s="19">
        <v>26</v>
      </c>
      <c r="AE28" s="21">
        <v>6</v>
      </c>
      <c r="AF28" s="22">
        <v>1.7615740740740741E-2</v>
      </c>
      <c r="AG28" s="22">
        <f t="shared" si="0"/>
        <v>1.4699074074074059E-3</v>
      </c>
      <c r="AH28" s="21">
        <v>308</v>
      </c>
      <c r="AI28" s="21">
        <v>4.3</v>
      </c>
      <c r="AJ28" s="18">
        <v>60</v>
      </c>
      <c r="AK28" s="57">
        <v>23</v>
      </c>
      <c r="AL28" s="58">
        <f>X28+N28+AF28</f>
        <v>7.5439814814814821E-2</v>
      </c>
      <c r="AM28" s="22">
        <f>AL28-$AL$106</f>
        <v>7.8009259259259334E-3</v>
      </c>
      <c r="AN28" s="21">
        <f t="shared" si="1"/>
        <v>178</v>
      </c>
      <c r="AO28" s="21"/>
    </row>
    <row r="29" spans="1:41" ht="15.75" customHeight="1" x14ac:dyDescent="0.15">
      <c r="A29" s="21"/>
      <c r="B29" s="21"/>
      <c r="C29" s="14" t="s">
        <v>428</v>
      </c>
      <c r="D29" s="14" t="s">
        <v>429</v>
      </c>
      <c r="E29" s="14" t="s">
        <v>314</v>
      </c>
      <c r="F29" s="14" t="s">
        <v>430</v>
      </c>
      <c r="G29" s="14" t="s">
        <v>70</v>
      </c>
      <c r="H29" s="14" t="s">
        <v>39</v>
      </c>
      <c r="I29" s="21"/>
      <c r="J29" s="14" t="s">
        <v>431</v>
      </c>
      <c r="K29" s="14" t="s">
        <v>41</v>
      </c>
      <c r="L29" s="14" t="s">
        <v>432</v>
      </c>
      <c r="M29" s="14" t="s">
        <v>43</v>
      </c>
      <c r="N29" s="56"/>
      <c r="O29" s="21"/>
      <c r="P29" s="21"/>
      <c r="Q29" s="21"/>
      <c r="R29" s="21"/>
      <c r="S29" s="21"/>
      <c r="T29" s="21"/>
      <c r="U29" s="21"/>
      <c r="V29" s="21"/>
      <c r="W29" s="21"/>
      <c r="X29" s="22"/>
      <c r="Y29" s="21"/>
      <c r="Z29" s="21"/>
      <c r="AA29" s="21"/>
      <c r="AB29" s="21"/>
      <c r="AC29" s="21"/>
      <c r="AD29" s="21">
        <v>27</v>
      </c>
      <c r="AE29" s="21">
        <v>5</v>
      </c>
      <c r="AF29" s="22">
        <v>1.7685185185185182E-2</v>
      </c>
      <c r="AG29" s="22">
        <f t="shared" si="0"/>
        <v>1.5393518518518473E-3</v>
      </c>
      <c r="AH29" s="21">
        <v>283</v>
      </c>
      <c r="AI29" s="21">
        <v>4.2</v>
      </c>
      <c r="AJ29" s="18">
        <v>59</v>
      </c>
      <c r="AK29" s="57"/>
      <c r="AL29" s="59" t="s">
        <v>45</v>
      </c>
      <c r="AM29" s="22"/>
      <c r="AN29" s="21">
        <f t="shared" si="1"/>
        <v>59</v>
      </c>
      <c r="AO29" s="21"/>
    </row>
    <row r="30" spans="1:41" ht="15.75" customHeight="1" x14ac:dyDescent="0.15">
      <c r="A30" s="21">
        <v>39</v>
      </c>
      <c r="B30" s="55">
        <v>11</v>
      </c>
      <c r="C30" s="14" t="s">
        <v>433</v>
      </c>
      <c r="D30" s="14" t="s">
        <v>434</v>
      </c>
      <c r="E30" s="14" t="s">
        <v>314</v>
      </c>
      <c r="F30" s="14" t="s">
        <v>260</v>
      </c>
      <c r="G30" s="14" t="s">
        <v>49</v>
      </c>
      <c r="H30" s="31" t="s">
        <v>122</v>
      </c>
      <c r="I30" s="21"/>
      <c r="J30" s="14">
        <v>78220</v>
      </c>
      <c r="K30" s="14" t="s">
        <v>72</v>
      </c>
      <c r="L30" s="14" t="s">
        <v>341</v>
      </c>
      <c r="M30" s="14" t="s">
        <v>43</v>
      </c>
      <c r="N30" s="56">
        <v>2.1006944444444443E-2</v>
      </c>
      <c r="O30" s="17">
        <f t="shared" ref="O30:O36" si="6">N30-$N$109</f>
        <v>2.719907407407407E-3</v>
      </c>
      <c r="P30" s="55">
        <v>270</v>
      </c>
      <c r="Q30" s="55">
        <v>3.65</v>
      </c>
      <c r="R30" s="18">
        <v>47</v>
      </c>
      <c r="S30" s="21"/>
      <c r="T30" s="21"/>
      <c r="U30" s="21"/>
      <c r="V30" s="21">
        <v>35</v>
      </c>
      <c r="W30" s="21">
        <v>10</v>
      </c>
      <c r="X30" s="22">
        <v>3.8692129629629632E-2</v>
      </c>
      <c r="Y30" s="22">
        <f t="shared" ref="Y30:Y35" si="7">X30-X$106</f>
        <v>5.7523148148148212E-3</v>
      </c>
      <c r="Z30" s="21">
        <v>267</v>
      </c>
      <c r="AA30" s="21">
        <v>3.6</v>
      </c>
      <c r="AB30" s="18">
        <v>51</v>
      </c>
      <c r="AC30" s="21"/>
      <c r="AD30" s="21">
        <v>28</v>
      </c>
      <c r="AE30" s="21">
        <v>7</v>
      </c>
      <c r="AF30" s="22">
        <v>1.7696759259259259E-2</v>
      </c>
      <c r="AG30" s="22">
        <f t="shared" si="0"/>
        <v>1.5509259259259243E-3</v>
      </c>
      <c r="AH30" s="21">
        <v>306</v>
      </c>
      <c r="AI30" s="21">
        <v>4.0999999999999996</v>
      </c>
      <c r="AJ30" s="18">
        <v>58</v>
      </c>
      <c r="AK30" s="57">
        <v>26</v>
      </c>
      <c r="AL30" s="58">
        <f t="shared" ref="AL30:AL35" si="8">X30+N30+AF30</f>
        <v>7.739583333333333E-2</v>
      </c>
      <c r="AM30" s="22">
        <f t="shared" ref="AM30:AM35" si="9">AL30-$AL$106</f>
        <v>9.7569444444444431E-3</v>
      </c>
      <c r="AN30" s="21">
        <f t="shared" si="1"/>
        <v>156</v>
      </c>
      <c r="AO30" s="21"/>
    </row>
    <row r="31" spans="1:41" ht="15.75" customHeight="1" x14ac:dyDescent="0.15">
      <c r="A31" s="21">
        <v>20</v>
      </c>
      <c r="B31" s="55">
        <v>10</v>
      </c>
      <c r="C31" s="14" t="s">
        <v>435</v>
      </c>
      <c r="D31" s="14" t="s">
        <v>436</v>
      </c>
      <c r="E31" s="14" t="s">
        <v>314</v>
      </c>
      <c r="F31" s="14" t="s">
        <v>113</v>
      </c>
      <c r="G31" s="14" t="s">
        <v>149</v>
      </c>
      <c r="H31" s="14" t="s">
        <v>39</v>
      </c>
      <c r="I31" s="14" t="s">
        <v>437</v>
      </c>
      <c r="J31" s="14" t="s">
        <v>438</v>
      </c>
      <c r="K31" s="14" t="s">
        <v>41</v>
      </c>
      <c r="L31" s="14" t="s">
        <v>160</v>
      </c>
      <c r="M31" s="14" t="s">
        <v>43</v>
      </c>
      <c r="N31" s="56">
        <v>1.9733796296296298E-2</v>
      </c>
      <c r="O31" s="17">
        <f t="shared" si="6"/>
        <v>1.4467592592592622E-3</v>
      </c>
      <c r="P31" s="55">
        <v>278</v>
      </c>
      <c r="Q31" s="55">
        <v>4.21</v>
      </c>
      <c r="R31" s="18">
        <v>66</v>
      </c>
      <c r="S31" s="21"/>
      <c r="T31" s="21"/>
      <c r="U31" s="21"/>
      <c r="V31" s="19">
        <v>29</v>
      </c>
      <c r="W31" s="21">
        <v>12</v>
      </c>
      <c r="X31" s="22">
        <v>3.75462962962963E-2</v>
      </c>
      <c r="Y31" s="22">
        <f t="shared" si="7"/>
        <v>4.6064814814814892E-3</v>
      </c>
      <c r="Z31" s="21">
        <v>239</v>
      </c>
      <c r="AA31" s="21">
        <v>3.6</v>
      </c>
      <c r="AB31" s="18">
        <v>57</v>
      </c>
      <c r="AC31" s="21"/>
      <c r="AD31" s="19">
        <v>29</v>
      </c>
      <c r="AE31" s="21">
        <v>10</v>
      </c>
      <c r="AF31" s="22">
        <v>1.7719907407407406E-2</v>
      </c>
      <c r="AG31" s="22">
        <f t="shared" si="0"/>
        <v>1.5740740740740715E-3</v>
      </c>
      <c r="AH31" s="21">
        <v>272</v>
      </c>
      <c r="AI31" s="21">
        <v>4.0999999999999996</v>
      </c>
      <c r="AJ31" s="18">
        <v>57</v>
      </c>
      <c r="AK31" s="57">
        <v>21</v>
      </c>
      <c r="AL31" s="58">
        <f t="shared" si="8"/>
        <v>7.5000000000000011E-2</v>
      </c>
      <c r="AM31" s="22">
        <f t="shared" si="9"/>
        <v>7.3611111111111238E-3</v>
      </c>
      <c r="AN31" s="21">
        <f t="shared" si="1"/>
        <v>180</v>
      </c>
      <c r="AO31" s="21"/>
    </row>
    <row r="32" spans="1:41" ht="15.75" customHeight="1" x14ac:dyDescent="0.15">
      <c r="A32" s="21">
        <v>23</v>
      </c>
      <c r="B32" s="55">
        <v>6</v>
      </c>
      <c r="C32" s="14" t="s">
        <v>439</v>
      </c>
      <c r="D32" s="14" t="s">
        <v>440</v>
      </c>
      <c r="E32" s="14" t="s">
        <v>314</v>
      </c>
      <c r="F32" s="14" t="s">
        <v>55</v>
      </c>
      <c r="G32" s="14" t="s">
        <v>49</v>
      </c>
      <c r="H32" s="14" t="s">
        <v>39</v>
      </c>
      <c r="I32" s="14" t="s">
        <v>437</v>
      </c>
      <c r="J32" s="14" t="s">
        <v>441</v>
      </c>
      <c r="K32" s="14" t="s">
        <v>41</v>
      </c>
      <c r="L32" s="14" t="s">
        <v>206</v>
      </c>
      <c r="M32" s="14" t="s">
        <v>43</v>
      </c>
      <c r="N32" s="56">
        <v>1.9849537037037037E-2</v>
      </c>
      <c r="O32" s="17">
        <f t="shared" si="6"/>
        <v>1.5625000000000014E-3</v>
      </c>
      <c r="P32" s="55">
        <v>310</v>
      </c>
      <c r="Q32" s="21">
        <v>4.1900000000000004</v>
      </c>
      <c r="R32" s="18">
        <v>63</v>
      </c>
      <c r="S32" s="21"/>
      <c r="T32" s="21"/>
      <c r="U32" s="21"/>
      <c r="V32" s="19">
        <v>26</v>
      </c>
      <c r="W32" s="21">
        <v>8</v>
      </c>
      <c r="X32" s="22">
        <v>3.664351851851852E-2</v>
      </c>
      <c r="Y32" s="22">
        <f t="shared" si="7"/>
        <v>3.703703703703709E-3</v>
      </c>
      <c r="Z32" s="21">
        <v>275</v>
      </c>
      <c r="AA32" s="21">
        <v>3.8</v>
      </c>
      <c r="AB32" s="18">
        <v>60</v>
      </c>
      <c r="AC32" s="21"/>
      <c r="AD32" s="19">
        <v>30</v>
      </c>
      <c r="AE32" s="21">
        <v>8</v>
      </c>
      <c r="AF32" s="22">
        <v>1.7800925925925925E-2</v>
      </c>
      <c r="AG32" s="22">
        <f t="shared" si="0"/>
        <v>1.65509259259259E-3</v>
      </c>
      <c r="AH32" s="21">
        <v>299</v>
      </c>
      <c r="AI32" s="21">
        <v>4.0999999999999996</v>
      </c>
      <c r="AJ32" s="18">
        <v>56</v>
      </c>
      <c r="AK32" s="57">
        <v>19</v>
      </c>
      <c r="AL32" s="58">
        <f t="shared" si="8"/>
        <v>7.4293981481481489E-2</v>
      </c>
      <c r="AM32" s="22">
        <f t="shared" si="9"/>
        <v>6.6550925925926013E-3</v>
      </c>
      <c r="AN32" s="21">
        <f t="shared" si="1"/>
        <v>179</v>
      </c>
      <c r="AO32" s="21"/>
    </row>
    <row r="33" spans="1:41" ht="15.75" customHeight="1" x14ac:dyDescent="0.15">
      <c r="A33" s="21">
        <v>27</v>
      </c>
      <c r="B33" s="55">
        <v>8</v>
      </c>
      <c r="C33" s="14" t="s">
        <v>359</v>
      </c>
      <c r="D33" s="14" t="s">
        <v>442</v>
      </c>
      <c r="E33" s="14" t="s">
        <v>314</v>
      </c>
      <c r="F33" s="14" t="s">
        <v>63</v>
      </c>
      <c r="G33" s="14" t="s">
        <v>49</v>
      </c>
      <c r="H33" s="31" t="s">
        <v>122</v>
      </c>
      <c r="I33" s="21"/>
      <c r="J33" s="14" t="s">
        <v>443</v>
      </c>
      <c r="K33" s="14" t="s">
        <v>41</v>
      </c>
      <c r="L33" s="14" t="s">
        <v>341</v>
      </c>
      <c r="M33" s="14" t="s">
        <v>43</v>
      </c>
      <c r="N33" s="56">
        <v>2.0069444444444442E-2</v>
      </c>
      <c r="O33" s="17">
        <f t="shared" si="6"/>
        <v>1.7824074074074062E-3</v>
      </c>
      <c r="P33" s="55">
        <v>276</v>
      </c>
      <c r="Q33" s="55">
        <v>4.4400000000000004</v>
      </c>
      <c r="R33" s="18">
        <v>59</v>
      </c>
      <c r="S33" s="21"/>
      <c r="T33" s="21"/>
      <c r="U33" s="21"/>
      <c r="V33" s="21">
        <v>9</v>
      </c>
      <c r="W33" s="21">
        <v>4</v>
      </c>
      <c r="X33" s="22">
        <v>3.4062500000000002E-2</v>
      </c>
      <c r="Y33" s="22">
        <f t="shared" si="7"/>
        <v>1.1226851851851918E-3</v>
      </c>
      <c r="Z33" s="21">
        <v>274</v>
      </c>
      <c r="AA33" s="21">
        <v>4.4000000000000004</v>
      </c>
      <c r="AB33" s="18">
        <v>78</v>
      </c>
      <c r="AC33" s="21">
        <v>6</v>
      </c>
      <c r="AD33" s="21">
        <v>31</v>
      </c>
      <c r="AE33" s="21">
        <v>9</v>
      </c>
      <c r="AF33" s="22">
        <v>1.7812499999999998E-2</v>
      </c>
      <c r="AG33" s="22">
        <f t="shared" si="0"/>
        <v>1.6666666666666635E-3</v>
      </c>
      <c r="AH33" s="21">
        <v>267</v>
      </c>
      <c r="AI33" s="21">
        <v>4.3</v>
      </c>
      <c r="AJ33" s="18">
        <v>55</v>
      </c>
      <c r="AK33" s="57">
        <v>13</v>
      </c>
      <c r="AL33" s="58">
        <f t="shared" si="8"/>
        <v>7.1944444444444436E-2</v>
      </c>
      <c r="AM33" s="22">
        <f t="shared" si="9"/>
        <v>4.3055555555555486E-3</v>
      </c>
      <c r="AN33" s="21">
        <f t="shared" si="1"/>
        <v>192</v>
      </c>
      <c r="AO33" s="21">
        <f>AC33+U33</f>
        <v>6</v>
      </c>
    </row>
    <row r="34" spans="1:41" ht="15.75" customHeight="1" x14ac:dyDescent="0.15">
      <c r="A34" s="21">
        <v>36</v>
      </c>
      <c r="B34" s="55">
        <v>10</v>
      </c>
      <c r="C34" s="14" t="s">
        <v>444</v>
      </c>
      <c r="D34" s="14" t="s">
        <v>200</v>
      </c>
      <c r="E34" s="14" t="s">
        <v>314</v>
      </c>
      <c r="F34" s="14" t="s">
        <v>227</v>
      </c>
      <c r="G34" s="14" t="s">
        <v>49</v>
      </c>
      <c r="H34" s="14" t="s">
        <v>39</v>
      </c>
      <c r="I34" s="14" t="s">
        <v>445</v>
      </c>
      <c r="J34" s="14" t="s">
        <v>446</v>
      </c>
      <c r="K34" s="14" t="s">
        <v>41</v>
      </c>
      <c r="L34" s="14" t="s">
        <v>447</v>
      </c>
      <c r="M34" s="14" t="s">
        <v>43</v>
      </c>
      <c r="N34" s="56">
        <v>2.0636574074074075E-2</v>
      </c>
      <c r="O34" s="17">
        <f t="shared" si="6"/>
        <v>2.3495370370370389E-3</v>
      </c>
      <c r="P34" s="55">
        <v>298</v>
      </c>
      <c r="Q34" s="55">
        <v>3.77</v>
      </c>
      <c r="R34" s="18">
        <v>50</v>
      </c>
      <c r="S34" s="21"/>
      <c r="T34" s="21"/>
      <c r="U34" s="21"/>
      <c r="V34" s="21">
        <v>45</v>
      </c>
      <c r="W34" s="21">
        <v>15</v>
      </c>
      <c r="X34" s="22">
        <v>3.9351851851851853E-2</v>
      </c>
      <c r="Y34" s="22">
        <f t="shared" si="7"/>
        <v>6.4120370370370425E-3</v>
      </c>
      <c r="Z34" s="21">
        <v>274</v>
      </c>
      <c r="AA34" s="21">
        <v>3.5</v>
      </c>
      <c r="AB34" s="18">
        <v>41</v>
      </c>
      <c r="AC34" s="21"/>
      <c r="AD34" s="21">
        <v>31</v>
      </c>
      <c r="AE34" s="21">
        <v>10</v>
      </c>
      <c r="AF34" s="22">
        <v>1.7812499999999998E-2</v>
      </c>
      <c r="AG34" s="22">
        <f t="shared" si="0"/>
        <v>1.6666666666666635E-3</v>
      </c>
      <c r="AH34" s="21">
        <v>316</v>
      </c>
      <c r="AI34" s="21">
        <v>4.0999999999999996</v>
      </c>
      <c r="AJ34" s="18">
        <v>55</v>
      </c>
      <c r="AK34" s="57">
        <v>27</v>
      </c>
      <c r="AL34" s="58">
        <f t="shared" si="8"/>
        <v>7.7800925925925926E-2</v>
      </c>
      <c r="AM34" s="22">
        <f t="shared" si="9"/>
        <v>1.0162037037037039E-2</v>
      </c>
      <c r="AN34" s="21">
        <f t="shared" si="1"/>
        <v>146</v>
      </c>
      <c r="AO34" s="21"/>
    </row>
    <row r="35" spans="1:41" ht="15.75" customHeight="1" x14ac:dyDescent="0.15">
      <c r="A35" s="21">
        <v>66</v>
      </c>
      <c r="B35" s="19">
        <v>10</v>
      </c>
      <c r="C35" s="14" t="s">
        <v>448</v>
      </c>
      <c r="D35" s="14" t="s">
        <v>449</v>
      </c>
      <c r="E35" s="14" t="s">
        <v>314</v>
      </c>
      <c r="F35" s="14" t="s">
        <v>450</v>
      </c>
      <c r="G35" s="14" t="s">
        <v>70</v>
      </c>
      <c r="H35" s="14" t="s">
        <v>39</v>
      </c>
      <c r="I35" s="14" t="s">
        <v>64</v>
      </c>
      <c r="J35" s="14" t="s">
        <v>451</v>
      </c>
      <c r="K35" s="14" t="s">
        <v>58</v>
      </c>
      <c r="L35" s="14" t="s">
        <v>452</v>
      </c>
      <c r="M35" s="14" t="s">
        <v>43</v>
      </c>
      <c r="N35" s="56">
        <v>2.3252314814814812E-2</v>
      </c>
      <c r="O35" s="17">
        <f t="shared" si="6"/>
        <v>4.9652777777777768E-3</v>
      </c>
      <c r="P35" s="55">
        <v>228</v>
      </c>
      <c r="Q35" s="21">
        <v>3.65</v>
      </c>
      <c r="R35" s="18">
        <v>20</v>
      </c>
      <c r="S35" s="21"/>
      <c r="T35" s="21"/>
      <c r="U35" s="21"/>
      <c r="V35" s="19">
        <v>37</v>
      </c>
      <c r="W35" s="21">
        <v>5</v>
      </c>
      <c r="X35" s="22">
        <v>3.8865740740740742E-2</v>
      </c>
      <c r="Y35" s="22">
        <f t="shared" si="7"/>
        <v>5.9259259259259317E-3</v>
      </c>
      <c r="Z35" s="21">
        <v>269</v>
      </c>
      <c r="AA35" s="21">
        <v>4.3</v>
      </c>
      <c r="AB35" s="18">
        <v>49</v>
      </c>
      <c r="AC35" s="21"/>
      <c r="AD35" s="19">
        <v>31</v>
      </c>
      <c r="AE35" s="21">
        <v>6</v>
      </c>
      <c r="AF35" s="22">
        <v>1.7812499999999998E-2</v>
      </c>
      <c r="AG35" s="22">
        <f t="shared" ref="AG35:AG66" si="10">AF35-$AF$106</f>
        <v>1.6666666666666635E-3</v>
      </c>
      <c r="AH35" s="21">
        <v>264</v>
      </c>
      <c r="AI35" s="21">
        <v>4.3</v>
      </c>
      <c r="AJ35" s="18">
        <v>55</v>
      </c>
      <c r="AK35" s="57">
        <v>35</v>
      </c>
      <c r="AL35" s="58">
        <f t="shared" si="8"/>
        <v>7.9930555555555546E-2</v>
      </c>
      <c r="AM35" s="22">
        <f t="shared" si="9"/>
        <v>1.2291666666666659E-2</v>
      </c>
      <c r="AN35" s="21">
        <f t="shared" ref="AN35:AN66" si="11">AB35+R35+AJ35</f>
        <v>124</v>
      </c>
      <c r="AO35" s="21"/>
    </row>
    <row r="36" spans="1:41" ht="15.75" customHeight="1" x14ac:dyDescent="0.15">
      <c r="A36" s="21">
        <v>25</v>
      </c>
      <c r="B36" s="55">
        <v>12</v>
      </c>
      <c r="C36" s="14" t="s">
        <v>453</v>
      </c>
      <c r="D36" s="14" t="s">
        <v>454</v>
      </c>
      <c r="E36" s="14" t="s">
        <v>314</v>
      </c>
      <c r="F36" s="14" t="s">
        <v>455</v>
      </c>
      <c r="G36" s="14" t="s">
        <v>149</v>
      </c>
      <c r="H36" s="14" t="s">
        <v>39</v>
      </c>
      <c r="I36" s="14" t="s">
        <v>456</v>
      </c>
      <c r="J36" s="14" t="s">
        <v>457</v>
      </c>
      <c r="K36" s="14" t="s">
        <v>100</v>
      </c>
      <c r="L36" s="14" t="s">
        <v>458</v>
      </c>
      <c r="M36" s="14" t="s">
        <v>43</v>
      </c>
      <c r="N36" s="56">
        <v>2.0023148148148148E-2</v>
      </c>
      <c r="O36" s="17">
        <f t="shared" si="6"/>
        <v>1.7361111111111119E-3</v>
      </c>
      <c r="P36" s="55">
        <v>265</v>
      </c>
      <c r="Q36" s="55">
        <v>4.34</v>
      </c>
      <c r="R36" s="18">
        <v>61</v>
      </c>
      <c r="S36" s="21"/>
      <c r="T36" s="21"/>
      <c r="U36" s="21"/>
      <c r="V36" s="19" t="s">
        <v>44</v>
      </c>
      <c r="W36" s="21"/>
      <c r="X36" s="22"/>
      <c r="Y36" s="21"/>
      <c r="Z36" s="21"/>
      <c r="AA36" s="21"/>
      <c r="AB36" s="21"/>
      <c r="AC36" s="21"/>
      <c r="AD36" s="19">
        <v>34</v>
      </c>
      <c r="AE36" s="21">
        <v>11</v>
      </c>
      <c r="AF36" s="22">
        <v>1.7824074074074076E-2</v>
      </c>
      <c r="AG36" s="22">
        <f t="shared" si="10"/>
        <v>1.6782407407407406E-3</v>
      </c>
      <c r="AH36" s="21">
        <v>275</v>
      </c>
      <c r="AI36" s="21">
        <v>4.5</v>
      </c>
      <c r="AJ36" s="18">
        <v>52</v>
      </c>
      <c r="AK36" s="57"/>
      <c r="AL36" s="59" t="s">
        <v>45</v>
      </c>
      <c r="AM36" s="22"/>
      <c r="AN36" s="21">
        <f t="shared" si="11"/>
        <v>113</v>
      </c>
      <c r="AO36" s="21"/>
    </row>
    <row r="37" spans="1:41" ht="15.75" customHeight="1" x14ac:dyDescent="0.15">
      <c r="A37" s="21"/>
      <c r="B37" s="21"/>
      <c r="C37" s="14" t="s">
        <v>439</v>
      </c>
      <c r="D37" s="14" t="s">
        <v>363</v>
      </c>
      <c r="E37" s="14" t="s">
        <v>314</v>
      </c>
      <c r="F37" s="14"/>
      <c r="G37" s="14"/>
      <c r="H37" s="14"/>
      <c r="I37" s="21"/>
      <c r="J37" s="14"/>
      <c r="K37" s="14"/>
      <c r="L37" s="14"/>
      <c r="M37" s="14"/>
      <c r="N37" s="56"/>
      <c r="O37" s="21"/>
      <c r="P37" s="21"/>
      <c r="Q37" s="21"/>
      <c r="R37" s="21"/>
      <c r="S37" s="21"/>
      <c r="T37" s="21"/>
      <c r="U37" s="21"/>
      <c r="V37" s="21"/>
      <c r="W37" s="21"/>
      <c r="X37" s="22"/>
      <c r="Y37" s="21"/>
      <c r="Z37" s="21"/>
      <c r="AA37" s="21"/>
      <c r="AB37" s="21"/>
      <c r="AC37" s="21"/>
      <c r="AD37" s="21">
        <v>35</v>
      </c>
      <c r="AE37" s="21"/>
      <c r="AF37" s="22">
        <v>1.7858796296296296E-2</v>
      </c>
      <c r="AG37" s="22">
        <f t="shared" si="10"/>
        <v>1.7129629629629613E-3</v>
      </c>
      <c r="AH37" s="21">
        <v>287</v>
      </c>
      <c r="AI37" s="21">
        <v>4.4000000000000004</v>
      </c>
      <c r="AJ37" s="18">
        <v>51</v>
      </c>
      <c r="AK37" s="57"/>
      <c r="AL37" s="59" t="s">
        <v>45</v>
      </c>
      <c r="AM37" s="22"/>
      <c r="AN37" s="21">
        <f t="shared" si="11"/>
        <v>51</v>
      </c>
      <c r="AO37" s="21"/>
    </row>
    <row r="38" spans="1:41" ht="15.75" customHeight="1" x14ac:dyDescent="0.15">
      <c r="A38" s="21">
        <v>46</v>
      </c>
      <c r="B38" s="19">
        <v>6</v>
      </c>
      <c r="C38" s="14" t="s">
        <v>459</v>
      </c>
      <c r="D38" s="14" t="s">
        <v>460</v>
      </c>
      <c r="E38" s="14" t="s">
        <v>314</v>
      </c>
      <c r="F38" s="14" t="s">
        <v>461</v>
      </c>
      <c r="G38" s="14" t="s">
        <v>70</v>
      </c>
      <c r="H38" s="14" t="s">
        <v>39</v>
      </c>
      <c r="I38" s="14" t="s">
        <v>462</v>
      </c>
      <c r="J38" s="14" t="s">
        <v>463</v>
      </c>
      <c r="K38" s="14" t="s">
        <v>41</v>
      </c>
      <c r="L38" s="14" t="s">
        <v>464</v>
      </c>
      <c r="M38" s="14" t="s">
        <v>43</v>
      </c>
      <c r="N38" s="56">
        <v>2.1250000000000002E-2</v>
      </c>
      <c r="O38" s="17">
        <f t="shared" ref="O38:O45" si="12">N38-$N$109</f>
        <v>2.9629629629629659E-3</v>
      </c>
      <c r="P38" s="55">
        <v>253</v>
      </c>
      <c r="Q38" s="55">
        <v>3.83</v>
      </c>
      <c r="R38" s="18">
        <v>40</v>
      </c>
      <c r="S38" s="21"/>
      <c r="T38" s="21"/>
      <c r="U38" s="21"/>
      <c r="V38" s="19" t="s">
        <v>44</v>
      </c>
      <c r="W38" s="21"/>
      <c r="X38" s="22"/>
      <c r="Y38" s="21"/>
      <c r="Z38" s="21"/>
      <c r="AA38" s="21"/>
      <c r="AB38" s="21"/>
      <c r="AC38" s="21"/>
      <c r="AD38" s="19">
        <v>36</v>
      </c>
      <c r="AE38" s="21">
        <v>7</v>
      </c>
      <c r="AF38" s="22">
        <v>1.7881944444444443E-2</v>
      </c>
      <c r="AG38" s="22">
        <f t="shared" si="10"/>
        <v>1.7361111111111084E-3</v>
      </c>
      <c r="AH38" s="21">
        <v>267</v>
      </c>
      <c r="AI38" s="21">
        <v>4.0999999999999996</v>
      </c>
      <c r="AJ38" s="18">
        <v>50</v>
      </c>
      <c r="AK38" s="57"/>
      <c r="AL38" s="59" t="s">
        <v>45</v>
      </c>
      <c r="AM38" s="22"/>
      <c r="AN38" s="21">
        <f t="shared" si="11"/>
        <v>90</v>
      </c>
      <c r="AO38" s="21"/>
    </row>
    <row r="39" spans="1:41" ht="15.75" customHeight="1" x14ac:dyDescent="0.15">
      <c r="A39" s="21">
        <v>43</v>
      </c>
      <c r="B39" s="55">
        <v>14</v>
      </c>
      <c r="C39" s="14" t="s">
        <v>465</v>
      </c>
      <c r="D39" s="14" t="s">
        <v>466</v>
      </c>
      <c r="E39" s="14" t="s">
        <v>314</v>
      </c>
      <c r="F39" s="14" t="s">
        <v>104</v>
      </c>
      <c r="G39" s="14" t="s">
        <v>49</v>
      </c>
      <c r="H39" s="14" t="s">
        <v>39</v>
      </c>
      <c r="I39" s="21"/>
      <c r="J39" s="14" t="s">
        <v>467</v>
      </c>
      <c r="K39" s="14" t="s">
        <v>41</v>
      </c>
      <c r="L39" s="14" t="s">
        <v>468</v>
      </c>
      <c r="M39" s="14" t="s">
        <v>43</v>
      </c>
      <c r="N39" s="56">
        <v>2.1157407407407406E-2</v>
      </c>
      <c r="O39" s="17">
        <f t="shared" si="12"/>
        <v>2.8703703703703703E-3</v>
      </c>
      <c r="P39" s="55">
        <v>297</v>
      </c>
      <c r="Q39" s="55">
        <v>3.67</v>
      </c>
      <c r="R39" s="18">
        <v>43</v>
      </c>
      <c r="S39" s="21">
        <v>2</v>
      </c>
      <c r="T39" s="21"/>
      <c r="U39" s="21">
        <v>2</v>
      </c>
      <c r="V39" s="55">
        <v>36</v>
      </c>
      <c r="W39" s="21">
        <v>11</v>
      </c>
      <c r="X39" s="22">
        <v>3.8796296296296294E-2</v>
      </c>
      <c r="Y39" s="22">
        <f>X39-X$106</f>
        <v>5.8564814814814833E-3</v>
      </c>
      <c r="Z39" s="21">
        <v>280</v>
      </c>
      <c r="AA39" s="21">
        <v>3.5</v>
      </c>
      <c r="AB39" s="18">
        <v>50</v>
      </c>
      <c r="AC39" s="21"/>
      <c r="AD39" s="25">
        <v>37</v>
      </c>
      <c r="AE39" s="21">
        <v>11</v>
      </c>
      <c r="AF39" s="22">
        <v>1.7974537037037035E-2</v>
      </c>
      <c r="AG39" s="22">
        <f t="shared" si="10"/>
        <v>1.8287037037037004E-3</v>
      </c>
      <c r="AH39" s="21">
        <v>330</v>
      </c>
      <c r="AI39" s="21">
        <v>4.0999999999999996</v>
      </c>
      <c r="AJ39" s="18">
        <v>49</v>
      </c>
      <c r="AK39" s="57">
        <v>28</v>
      </c>
      <c r="AL39" s="58">
        <f>X39+N39+AF39</f>
        <v>7.7928240740740742E-2</v>
      </c>
      <c r="AM39" s="22">
        <f>AL39-$AL$106</f>
        <v>1.0289351851851855E-2</v>
      </c>
      <c r="AN39" s="21">
        <f t="shared" si="11"/>
        <v>142</v>
      </c>
      <c r="AO39" s="21"/>
    </row>
    <row r="40" spans="1:41" ht="15.75" customHeight="1" x14ac:dyDescent="0.15">
      <c r="A40" s="21">
        <v>38</v>
      </c>
      <c r="B40" s="21">
        <v>5</v>
      </c>
      <c r="C40" s="14" t="s">
        <v>469</v>
      </c>
      <c r="D40" s="14" t="s">
        <v>470</v>
      </c>
      <c r="E40" s="14" t="s">
        <v>314</v>
      </c>
      <c r="F40" s="14" t="s">
        <v>471</v>
      </c>
      <c r="G40" s="16" t="s">
        <v>38</v>
      </c>
      <c r="H40" s="14" t="s">
        <v>39</v>
      </c>
      <c r="I40" s="14" t="s">
        <v>326</v>
      </c>
      <c r="J40" s="14" t="s">
        <v>472</v>
      </c>
      <c r="K40" s="14" t="s">
        <v>41</v>
      </c>
      <c r="L40" s="14" t="s">
        <v>140</v>
      </c>
      <c r="M40" s="14" t="s">
        <v>43</v>
      </c>
      <c r="N40" s="56">
        <v>2.0879629629629626E-2</v>
      </c>
      <c r="O40" s="17">
        <f t="shared" si="12"/>
        <v>2.5925925925925908E-3</v>
      </c>
      <c r="P40" s="55">
        <v>264</v>
      </c>
      <c r="Q40" s="55">
        <v>4</v>
      </c>
      <c r="R40" s="18">
        <v>48</v>
      </c>
      <c r="S40" s="21"/>
      <c r="T40" s="21"/>
      <c r="U40" s="21"/>
      <c r="V40" s="21">
        <v>30</v>
      </c>
      <c r="W40" s="21">
        <v>4</v>
      </c>
      <c r="X40" s="22">
        <v>3.7581018518518521E-2</v>
      </c>
      <c r="Y40" s="22">
        <f>X40-X$106</f>
        <v>4.6412037037037099E-3</v>
      </c>
      <c r="Z40" s="21">
        <v>255</v>
      </c>
      <c r="AA40" s="21">
        <v>3.9</v>
      </c>
      <c r="AB40" s="18">
        <v>56</v>
      </c>
      <c r="AC40" s="21"/>
      <c r="AD40" s="21">
        <v>38</v>
      </c>
      <c r="AE40" s="21">
        <v>4</v>
      </c>
      <c r="AF40" s="22">
        <v>1.7997685185185186E-2</v>
      </c>
      <c r="AG40" s="22">
        <f t="shared" si="10"/>
        <v>1.8518518518518511E-3</v>
      </c>
      <c r="AH40" s="21">
        <v>287</v>
      </c>
      <c r="AI40" s="21">
        <v>4.3</v>
      </c>
      <c r="AJ40" s="18">
        <v>48</v>
      </c>
      <c r="AK40" s="57">
        <v>25</v>
      </c>
      <c r="AL40" s="58">
        <f>X40+N40+AF40</f>
        <v>7.6458333333333336E-2</v>
      </c>
      <c r="AM40" s="22">
        <f>AL40-$AL$106</f>
        <v>8.8194444444444492E-3</v>
      </c>
      <c r="AN40" s="21">
        <f t="shared" si="11"/>
        <v>152</v>
      </c>
      <c r="AO40" s="21"/>
    </row>
    <row r="41" spans="1:41" ht="15.75" customHeight="1" x14ac:dyDescent="0.15">
      <c r="A41" s="21">
        <v>19</v>
      </c>
      <c r="B41" s="55">
        <v>9</v>
      </c>
      <c r="C41" s="14" t="s">
        <v>350</v>
      </c>
      <c r="D41" s="14" t="s">
        <v>473</v>
      </c>
      <c r="E41" s="14" t="s">
        <v>314</v>
      </c>
      <c r="F41" s="14" t="s">
        <v>55</v>
      </c>
      <c r="G41" s="14" t="s">
        <v>149</v>
      </c>
      <c r="H41" s="14" t="s">
        <v>39</v>
      </c>
      <c r="I41" s="14" t="s">
        <v>326</v>
      </c>
      <c r="J41" s="14" t="s">
        <v>474</v>
      </c>
      <c r="K41" s="14" t="s">
        <v>72</v>
      </c>
      <c r="L41" s="14" t="s">
        <v>118</v>
      </c>
      <c r="M41" s="14" t="s">
        <v>60</v>
      </c>
      <c r="N41" s="56">
        <v>1.954861111111111E-2</v>
      </c>
      <c r="O41" s="17">
        <f t="shared" si="12"/>
        <v>1.2615740740740747E-3</v>
      </c>
      <c r="P41" s="55">
        <v>282</v>
      </c>
      <c r="Q41" s="55">
        <v>4.21</v>
      </c>
      <c r="R41" s="18">
        <v>67</v>
      </c>
      <c r="S41" s="21"/>
      <c r="T41" s="21"/>
      <c r="U41" s="21"/>
      <c r="V41" s="19">
        <v>24</v>
      </c>
      <c r="W41" s="21">
        <v>8</v>
      </c>
      <c r="X41" s="22">
        <v>3.6620370370370373E-2</v>
      </c>
      <c r="Y41" s="22">
        <f>X41-X$106</f>
        <v>3.6805555555555619E-3</v>
      </c>
      <c r="Z41" s="21">
        <v>266</v>
      </c>
      <c r="AA41" s="21">
        <v>4</v>
      </c>
      <c r="AB41" s="18">
        <v>62</v>
      </c>
      <c r="AC41" s="21"/>
      <c r="AD41" s="19">
        <v>39</v>
      </c>
      <c r="AE41" s="21">
        <v>12</v>
      </c>
      <c r="AF41" s="22">
        <v>1.8124999999999999E-2</v>
      </c>
      <c r="AG41" s="22">
        <f t="shared" si="10"/>
        <v>1.9791666666666638E-3</v>
      </c>
      <c r="AH41" s="21">
        <v>286</v>
      </c>
      <c r="AI41" s="21">
        <v>4.3</v>
      </c>
      <c r="AJ41" s="18">
        <v>47</v>
      </c>
      <c r="AK41" s="57">
        <v>20</v>
      </c>
      <c r="AL41" s="58">
        <f>X41+N41+AF41</f>
        <v>7.4293981481481489E-2</v>
      </c>
      <c r="AM41" s="22">
        <f>AL41-$AL$106</f>
        <v>6.6550925925926013E-3</v>
      </c>
      <c r="AN41" s="21">
        <f t="shared" si="11"/>
        <v>176</v>
      </c>
      <c r="AO41" s="21"/>
    </row>
    <row r="42" spans="1:41" ht="15.75" customHeight="1" x14ac:dyDescent="0.15">
      <c r="A42" s="21">
        <v>42</v>
      </c>
      <c r="B42" s="19">
        <v>5</v>
      </c>
      <c r="C42" s="14" t="s">
        <v>475</v>
      </c>
      <c r="D42" s="14" t="s">
        <v>81</v>
      </c>
      <c r="E42" s="14" t="s">
        <v>314</v>
      </c>
      <c r="F42" s="14" t="s">
        <v>69</v>
      </c>
      <c r="G42" s="14" t="s">
        <v>70</v>
      </c>
      <c r="H42" s="14" t="s">
        <v>39</v>
      </c>
      <c r="I42" s="14" t="s">
        <v>64</v>
      </c>
      <c r="J42" s="14" t="s">
        <v>476</v>
      </c>
      <c r="K42" s="14" t="s">
        <v>58</v>
      </c>
      <c r="L42" s="14" t="s">
        <v>111</v>
      </c>
      <c r="M42" s="14" t="s">
        <v>43</v>
      </c>
      <c r="N42" s="56">
        <v>2.1122685185185185E-2</v>
      </c>
      <c r="O42" s="17">
        <f t="shared" si="12"/>
        <v>2.8356481481481496E-3</v>
      </c>
      <c r="P42" s="55">
        <v>290</v>
      </c>
      <c r="Q42" s="55">
        <v>3.82</v>
      </c>
      <c r="R42" s="18">
        <v>44</v>
      </c>
      <c r="S42" s="21"/>
      <c r="T42" s="21"/>
      <c r="U42" s="21"/>
      <c r="V42" s="19">
        <v>50</v>
      </c>
      <c r="W42" s="21">
        <v>7</v>
      </c>
      <c r="X42" s="22">
        <v>4.0358796296296295E-2</v>
      </c>
      <c r="Y42" s="22">
        <f>X42-X$106</f>
        <v>7.4189814814814847E-3</v>
      </c>
      <c r="Z42" s="21">
        <v>266</v>
      </c>
      <c r="AA42" s="21">
        <v>3.5</v>
      </c>
      <c r="AB42" s="18">
        <v>36</v>
      </c>
      <c r="AC42" s="21"/>
      <c r="AD42" s="19">
        <v>40</v>
      </c>
      <c r="AE42" s="21">
        <v>8</v>
      </c>
      <c r="AF42" s="22">
        <v>1.8148148148148146E-2</v>
      </c>
      <c r="AG42" s="22">
        <f t="shared" si="10"/>
        <v>2.0023148148148109E-3</v>
      </c>
      <c r="AH42" s="21">
        <v>292</v>
      </c>
      <c r="AI42" s="21">
        <v>3.9</v>
      </c>
      <c r="AJ42" s="18">
        <v>46</v>
      </c>
      <c r="AK42" s="57">
        <v>33</v>
      </c>
      <c r="AL42" s="58">
        <f>X42+N42+AF42</f>
        <v>7.9629629629629634E-2</v>
      </c>
      <c r="AM42" s="22">
        <f>AL42-$AL$106</f>
        <v>1.1990740740740746E-2</v>
      </c>
      <c r="AN42" s="21">
        <f t="shared" si="11"/>
        <v>126</v>
      </c>
      <c r="AO42" s="21"/>
    </row>
    <row r="43" spans="1:41" ht="15.75" customHeight="1" x14ac:dyDescent="0.15">
      <c r="A43" s="21">
        <v>54</v>
      </c>
      <c r="B43" s="55">
        <v>18</v>
      </c>
      <c r="C43" s="14" t="s">
        <v>477</v>
      </c>
      <c r="D43" s="14" t="s">
        <v>478</v>
      </c>
      <c r="E43" s="14" t="s">
        <v>314</v>
      </c>
      <c r="F43" s="14" t="s">
        <v>479</v>
      </c>
      <c r="G43" s="14" t="s">
        <v>49</v>
      </c>
      <c r="H43" s="31" t="s">
        <v>122</v>
      </c>
      <c r="I43" s="21"/>
      <c r="J43" s="14" t="s">
        <v>480</v>
      </c>
      <c r="K43" s="14" t="s">
        <v>41</v>
      </c>
      <c r="L43" s="14" t="s">
        <v>481</v>
      </c>
      <c r="M43" s="14" t="s">
        <v>43</v>
      </c>
      <c r="N43" s="56">
        <v>2.2037037037037036E-2</v>
      </c>
      <c r="O43" s="17">
        <f t="shared" si="12"/>
        <v>3.7499999999999999E-3</v>
      </c>
      <c r="P43" s="55">
        <v>247</v>
      </c>
      <c r="Q43" s="55">
        <v>4.05</v>
      </c>
      <c r="R43" s="18">
        <v>32</v>
      </c>
      <c r="S43" s="21"/>
      <c r="T43" s="21"/>
      <c r="U43" s="21"/>
      <c r="V43" s="19" t="s">
        <v>44</v>
      </c>
      <c r="W43" s="21"/>
      <c r="X43" s="22"/>
      <c r="Y43" s="21"/>
      <c r="Z43" s="21"/>
      <c r="AA43" s="21"/>
      <c r="AB43" s="21"/>
      <c r="AC43" s="21"/>
      <c r="AD43" s="19">
        <v>41</v>
      </c>
      <c r="AE43" s="21">
        <v>12</v>
      </c>
      <c r="AF43" s="22">
        <v>1.8159722222222219E-2</v>
      </c>
      <c r="AG43" s="22">
        <f t="shared" si="10"/>
        <v>2.0138888888888845E-3</v>
      </c>
      <c r="AH43" s="21">
        <v>261</v>
      </c>
      <c r="AI43" s="21">
        <v>4.3</v>
      </c>
      <c r="AJ43" s="18">
        <v>46</v>
      </c>
      <c r="AK43" s="57"/>
      <c r="AL43" s="59" t="s">
        <v>45</v>
      </c>
      <c r="AM43" s="22"/>
      <c r="AN43" s="21">
        <f t="shared" si="11"/>
        <v>78</v>
      </c>
      <c r="AO43" s="21"/>
    </row>
    <row r="44" spans="1:41" ht="15.75" customHeight="1" x14ac:dyDescent="0.15">
      <c r="A44" s="21">
        <v>58</v>
      </c>
      <c r="B44" s="19">
        <v>5</v>
      </c>
      <c r="C44" s="14" t="s">
        <v>482</v>
      </c>
      <c r="D44" s="14" t="s">
        <v>483</v>
      </c>
      <c r="E44" s="14" t="s">
        <v>314</v>
      </c>
      <c r="F44" s="14" t="s">
        <v>241</v>
      </c>
      <c r="G44" s="16" t="s">
        <v>195</v>
      </c>
      <c r="H44" s="14" t="s">
        <v>39</v>
      </c>
      <c r="I44" s="14" t="s">
        <v>242</v>
      </c>
      <c r="J44" s="60" t="s">
        <v>484</v>
      </c>
      <c r="K44" s="14" t="s">
        <v>58</v>
      </c>
      <c r="L44" s="14" t="s">
        <v>485</v>
      </c>
      <c r="M44" s="14" t="s">
        <v>60</v>
      </c>
      <c r="N44" s="56">
        <v>2.2592592592592591E-2</v>
      </c>
      <c r="O44" s="17">
        <f t="shared" si="12"/>
        <v>4.3055555555555555E-3</v>
      </c>
      <c r="P44" s="55">
        <v>254</v>
      </c>
      <c r="Q44" s="55">
        <v>3.78</v>
      </c>
      <c r="R44" s="18">
        <v>28</v>
      </c>
      <c r="S44" s="21"/>
      <c r="T44" s="21"/>
      <c r="U44" s="21"/>
      <c r="V44" s="21">
        <v>59</v>
      </c>
      <c r="W44" s="21">
        <v>5</v>
      </c>
      <c r="X44" s="22">
        <v>4.2789351851851849E-2</v>
      </c>
      <c r="Y44" s="22">
        <f>X44-X$106</f>
        <v>9.8495370370370386E-3</v>
      </c>
      <c r="Z44" s="21">
        <v>217</v>
      </c>
      <c r="AA44" s="21">
        <v>3.2</v>
      </c>
      <c r="AB44" s="18">
        <v>27</v>
      </c>
      <c r="AC44" s="21"/>
      <c r="AD44" s="21">
        <v>42</v>
      </c>
      <c r="AE44" s="21">
        <v>5</v>
      </c>
      <c r="AF44" s="22">
        <v>1.8171296296296297E-2</v>
      </c>
      <c r="AG44" s="22">
        <f t="shared" si="10"/>
        <v>2.0254629629629615E-3</v>
      </c>
      <c r="AH44" s="21">
        <v>286</v>
      </c>
      <c r="AI44" s="21">
        <v>4.3</v>
      </c>
      <c r="AJ44" s="18">
        <v>44</v>
      </c>
      <c r="AK44" s="57">
        <v>41</v>
      </c>
      <c r="AL44" s="58">
        <f>X44+N44+AF44</f>
        <v>8.3553240740740733E-2</v>
      </c>
      <c r="AM44" s="22">
        <f>AL44-$AL$106</f>
        <v>1.5914351851851846E-2</v>
      </c>
      <c r="AN44" s="21">
        <f t="shared" si="11"/>
        <v>99</v>
      </c>
      <c r="AO44" s="21"/>
    </row>
    <row r="45" spans="1:41" ht="15.75" customHeight="1" x14ac:dyDescent="0.15">
      <c r="A45" s="21">
        <v>13</v>
      </c>
      <c r="B45" s="55">
        <v>8</v>
      </c>
      <c r="C45" s="14" t="s">
        <v>486</v>
      </c>
      <c r="D45" s="14" t="s">
        <v>487</v>
      </c>
      <c r="E45" s="14" t="s">
        <v>314</v>
      </c>
      <c r="F45" s="14" t="s">
        <v>94</v>
      </c>
      <c r="G45" s="14" t="s">
        <v>149</v>
      </c>
      <c r="H45" s="31" t="s">
        <v>122</v>
      </c>
      <c r="I45" s="14" t="s">
        <v>64</v>
      </c>
      <c r="J45" s="14" t="s">
        <v>488</v>
      </c>
      <c r="K45" s="14" t="s">
        <v>41</v>
      </c>
      <c r="L45" s="14" t="s">
        <v>489</v>
      </c>
      <c r="M45" s="14" t="s">
        <v>43</v>
      </c>
      <c r="N45" s="56">
        <v>1.9212962962962963E-2</v>
      </c>
      <c r="O45" s="17">
        <f t="shared" si="12"/>
        <v>9.2592592592592726E-4</v>
      </c>
      <c r="P45" s="55">
        <v>317</v>
      </c>
      <c r="Q45" s="55">
        <v>4.34</v>
      </c>
      <c r="R45" s="18">
        <v>73</v>
      </c>
      <c r="S45" s="21"/>
      <c r="T45" s="21"/>
      <c r="U45" s="21"/>
      <c r="V45" s="19">
        <v>31</v>
      </c>
      <c r="W45" s="21">
        <v>13</v>
      </c>
      <c r="X45" s="22">
        <v>3.788194444444444E-2</v>
      </c>
      <c r="Y45" s="22">
        <f>X45-X$106</f>
        <v>4.9421296296296297E-3</v>
      </c>
      <c r="Z45" s="21">
        <v>262</v>
      </c>
      <c r="AA45" s="21">
        <v>3.6</v>
      </c>
      <c r="AB45" s="18">
        <v>55</v>
      </c>
      <c r="AC45" s="21"/>
      <c r="AD45" s="19">
        <v>43</v>
      </c>
      <c r="AE45" s="21">
        <v>13</v>
      </c>
      <c r="AF45" s="22">
        <v>1.8217592592592594E-2</v>
      </c>
      <c r="AG45" s="22">
        <f t="shared" si="10"/>
        <v>2.0717592592592593E-3</v>
      </c>
      <c r="AH45" s="21">
        <v>290</v>
      </c>
      <c r="AI45" s="21">
        <v>4</v>
      </c>
      <c r="AJ45" s="18">
        <v>43</v>
      </c>
      <c r="AK45" s="57">
        <v>22</v>
      </c>
      <c r="AL45" s="58">
        <f>X45+N45+AF45</f>
        <v>7.5312499999999991E-2</v>
      </c>
      <c r="AM45" s="22">
        <f>AL45-$AL$106</f>
        <v>7.6736111111111033E-3</v>
      </c>
      <c r="AN45" s="21">
        <f t="shared" si="11"/>
        <v>171</v>
      </c>
      <c r="AO45" s="21"/>
    </row>
    <row r="46" spans="1:41" ht="15.75" customHeight="1" x14ac:dyDescent="0.15">
      <c r="A46" s="21"/>
      <c r="B46" s="21"/>
      <c r="C46" s="14" t="s">
        <v>490</v>
      </c>
      <c r="D46" s="14" t="s">
        <v>491</v>
      </c>
      <c r="E46" s="14" t="s">
        <v>314</v>
      </c>
      <c r="F46" s="14" t="s">
        <v>113</v>
      </c>
      <c r="G46" s="14" t="s">
        <v>149</v>
      </c>
      <c r="H46" s="14" t="s">
        <v>39</v>
      </c>
      <c r="I46" s="14" t="s">
        <v>492</v>
      </c>
      <c r="J46" s="14" t="s">
        <v>493</v>
      </c>
      <c r="K46" s="14" t="s">
        <v>58</v>
      </c>
      <c r="L46" s="14" t="s">
        <v>494</v>
      </c>
      <c r="M46" s="14" t="s">
        <v>43</v>
      </c>
      <c r="N46" s="56"/>
      <c r="O46" s="21"/>
      <c r="P46" s="21"/>
      <c r="Q46" s="21"/>
      <c r="R46" s="21"/>
      <c r="S46" s="21"/>
      <c r="T46" s="21"/>
      <c r="U46" s="21"/>
      <c r="V46" s="21"/>
      <c r="W46" s="21"/>
      <c r="X46" s="22"/>
      <c r="Y46" s="21"/>
      <c r="Z46" s="21"/>
      <c r="AA46" s="21"/>
      <c r="AB46" s="21"/>
      <c r="AC46" s="21"/>
      <c r="AD46" s="21">
        <v>44</v>
      </c>
      <c r="AE46" s="21">
        <v>14</v>
      </c>
      <c r="AF46" s="22">
        <v>1.8240740740740741E-2</v>
      </c>
      <c r="AG46" s="22">
        <f t="shared" si="10"/>
        <v>2.0949074074074064E-3</v>
      </c>
      <c r="AH46" s="21">
        <v>288</v>
      </c>
      <c r="AI46" s="21">
        <v>4.2</v>
      </c>
      <c r="AJ46" s="18">
        <v>42</v>
      </c>
      <c r="AK46" s="57"/>
      <c r="AL46" s="59" t="s">
        <v>45</v>
      </c>
      <c r="AM46" s="22"/>
      <c r="AN46" s="21">
        <f t="shared" si="11"/>
        <v>42</v>
      </c>
      <c r="AO46" s="21"/>
    </row>
    <row r="47" spans="1:41" ht="15.75" customHeight="1" x14ac:dyDescent="0.15">
      <c r="A47" s="21">
        <v>45</v>
      </c>
      <c r="B47" s="55">
        <v>18</v>
      </c>
      <c r="C47" s="14" t="s">
        <v>495</v>
      </c>
      <c r="D47" s="14" t="s">
        <v>496</v>
      </c>
      <c r="E47" s="14" t="s">
        <v>314</v>
      </c>
      <c r="F47" s="14" t="s">
        <v>113</v>
      </c>
      <c r="G47" s="14" t="s">
        <v>149</v>
      </c>
      <c r="H47" s="14" t="s">
        <v>39</v>
      </c>
      <c r="I47" s="14" t="s">
        <v>437</v>
      </c>
      <c r="J47" s="14" t="s">
        <v>497</v>
      </c>
      <c r="K47" s="14" t="s">
        <v>41</v>
      </c>
      <c r="L47" s="14" t="s">
        <v>498</v>
      </c>
      <c r="M47" s="14" t="s">
        <v>43</v>
      </c>
      <c r="N47" s="56">
        <v>2.1203703703703707E-2</v>
      </c>
      <c r="O47" s="17">
        <f>N47-$N$109</f>
        <v>2.9166666666666716E-3</v>
      </c>
      <c r="P47" s="55">
        <v>259</v>
      </c>
      <c r="Q47" s="55">
        <v>3.81</v>
      </c>
      <c r="R47" s="18">
        <v>41</v>
      </c>
      <c r="S47" s="21"/>
      <c r="T47" s="21"/>
      <c r="U47" s="21"/>
      <c r="V47" s="55">
        <v>38</v>
      </c>
      <c r="W47" s="21">
        <v>14</v>
      </c>
      <c r="X47" s="22">
        <v>3.8981481481481485E-2</v>
      </c>
      <c r="Y47" s="22">
        <f>X47-X$106</f>
        <v>6.0416666666666743E-3</v>
      </c>
      <c r="Z47" s="21">
        <v>249</v>
      </c>
      <c r="AA47" s="21">
        <v>3.7</v>
      </c>
      <c r="AB47" s="18">
        <v>48</v>
      </c>
      <c r="AC47" s="21"/>
      <c r="AD47" s="55">
        <v>45</v>
      </c>
      <c r="AE47" s="21">
        <v>15</v>
      </c>
      <c r="AF47" s="22">
        <v>1.8252314814814815E-2</v>
      </c>
      <c r="AG47" s="22">
        <f t="shared" si="10"/>
        <v>2.10648148148148E-3</v>
      </c>
      <c r="AH47" s="21">
        <v>270</v>
      </c>
      <c r="AI47" s="21">
        <v>4</v>
      </c>
      <c r="AJ47" s="18">
        <v>41</v>
      </c>
      <c r="AK47" s="57">
        <v>29</v>
      </c>
      <c r="AL47" s="58">
        <f>X47+N47+AF47</f>
        <v>7.8437500000000007E-2</v>
      </c>
      <c r="AM47" s="22">
        <f>AL47-$AL$106</f>
        <v>1.079861111111112E-2</v>
      </c>
      <c r="AN47" s="21">
        <f t="shared" si="11"/>
        <v>130</v>
      </c>
      <c r="AO47" s="21"/>
    </row>
    <row r="48" spans="1:41" ht="15.75" customHeight="1" x14ac:dyDescent="0.15">
      <c r="A48" s="21">
        <v>55</v>
      </c>
      <c r="B48" s="21">
        <v>7</v>
      </c>
      <c r="C48" s="14" t="s">
        <v>499</v>
      </c>
      <c r="D48" s="14" t="s">
        <v>500</v>
      </c>
      <c r="E48" s="14" t="s">
        <v>314</v>
      </c>
      <c r="F48" s="14" t="s">
        <v>241</v>
      </c>
      <c r="G48" s="16" t="s">
        <v>38</v>
      </c>
      <c r="H48" s="14" t="s">
        <v>39</v>
      </c>
      <c r="I48" s="14" t="s">
        <v>242</v>
      </c>
      <c r="J48" s="14" t="s">
        <v>501</v>
      </c>
      <c r="K48" s="14" t="s">
        <v>41</v>
      </c>
      <c r="L48" s="14" t="s">
        <v>502</v>
      </c>
      <c r="M48" s="14" t="s">
        <v>43</v>
      </c>
      <c r="N48" s="56">
        <v>2.2118055555555557E-2</v>
      </c>
      <c r="O48" s="17">
        <f>N48-$N$109</f>
        <v>3.8310185185185218E-3</v>
      </c>
      <c r="P48" s="55">
        <v>204</v>
      </c>
      <c r="Q48" s="55">
        <v>3.52</v>
      </c>
      <c r="R48" s="18">
        <v>31</v>
      </c>
      <c r="S48" s="21"/>
      <c r="T48" s="21"/>
      <c r="U48" s="21"/>
      <c r="V48" s="21">
        <v>40</v>
      </c>
      <c r="W48" s="21">
        <v>5</v>
      </c>
      <c r="X48" s="22">
        <v>3.9016203703703699E-2</v>
      </c>
      <c r="Y48" s="22">
        <f>X48-X$106</f>
        <v>6.0763888888888881E-3</v>
      </c>
      <c r="Z48" s="21">
        <v>210</v>
      </c>
      <c r="AA48" s="21">
        <v>3.7</v>
      </c>
      <c r="AB48" s="18">
        <v>46</v>
      </c>
      <c r="AC48" s="21"/>
      <c r="AD48" s="21">
        <v>46</v>
      </c>
      <c r="AE48" s="21">
        <v>6</v>
      </c>
      <c r="AF48" s="22">
        <v>1.8333333333333333E-2</v>
      </c>
      <c r="AG48" s="22">
        <f t="shared" si="10"/>
        <v>2.1874999999999985E-3</v>
      </c>
      <c r="AH48" s="21">
        <v>240</v>
      </c>
      <c r="AI48" s="21">
        <v>4.2</v>
      </c>
      <c r="AJ48" s="18">
        <v>40</v>
      </c>
      <c r="AK48" s="57">
        <v>32</v>
      </c>
      <c r="AL48" s="58">
        <f>X48+N48+AF48</f>
        <v>7.946759259259259E-2</v>
      </c>
      <c r="AM48" s="22">
        <f>AL48-$AL$106</f>
        <v>1.1828703703703702E-2</v>
      </c>
      <c r="AN48" s="21">
        <f t="shared" si="11"/>
        <v>117</v>
      </c>
      <c r="AO48" s="21"/>
    </row>
    <row r="49" spans="1:41" ht="15.75" customHeight="1" x14ac:dyDescent="0.15">
      <c r="A49" s="19" t="s">
        <v>44</v>
      </c>
      <c r="B49" s="21"/>
      <c r="C49" s="14" t="s">
        <v>503</v>
      </c>
      <c r="D49" s="14" t="s">
        <v>504</v>
      </c>
      <c r="E49" s="14" t="s">
        <v>314</v>
      </c>
      <c r="F49" s="14" t="s">
        <v>505</v>
      </c>
      <c r="G49" s="14" t="s">
        <v>70</v>
      </c>
      <c r="H49" s="14" t="s">
        <v>39</v>
      </c>
      <c r="I49" s="21"/>
      <c r="J49" s="14" t="s">
        <v>506</v>
      </c>
      <c r="K49" s="14" t="s">
        <v>41</v>
      </c>
      <c r="L49" s="14" t="s">
        <v>489</v>
      </c>
      <c r="M49" s="14" t="s">
        <v>43</v>
      </c>
      <c r="N49" s="56"/>
      <c r="O49" s="21"/>
      <c r="P49" s="21"/>
      <c r="Q49" s="21"/>
      <c r="R49" s="21"/>
      <c r="S49" s="21"/>
      <c r="T49" s="21"/>
      <c r="U49" s="21"/>
      <c r="V49" s="21">
        <v>58</v>
      </c>
      <c r="W49" s="21">
        <v>12</v>
      </c>
      <c r="X49" s="22">
        <v>4.2627314814814819E-2</v>
      </c>
      <c r="Y49" s="22">
        <f>X49-X$106</f>
        <v>9.6875000000000086E-3</v>
      </c>
      <c r="Z49" s="21">
        <v>240</v>
      </c>
      <c r="AA49" s="21">
        <v>3.1</v>
      </c>
      <c r="AB49" s="18">
        <v>28</v>
      </c>
      <c r="AC49" s="21"/>
      <c r="AD49" s="21">
        <v>47</v>
      </c>
      <c r="AE49" s="21">
        <v>9</v>
      </c>
      <c r="AF49" s="22">
        <v>1.834490740740741E-2</v>
      </c>
      <c r="AG49" s="22">
        <f t="shared" si="10"/>
        <v>2.1990740740740755E-3</v>
      </c>
      <c r="AH49" s="21">
        <v>289</v>
      </c>
      <c r="AI49" s="21">
        <v>3.8</v>
      </c>
      <c r="AJ49" s="18">
        <v>39</v>
      </c>
      <c r="AK49" s="57"/>
      <c r="AL49" s="59" t="s">
        <v>45</v>
      </c>
      <c r="AM49" s="22"/>
      <c r="AN49" s="21">
        <f t="shared" si="11"/>
        <v>67</v>
      </c>
      <c r="AO49" s="21"/>
    </row>
    <row r="50" spans="1:41" ht="15.75" customHeight="1" x14ac:dyDescent="0.15">
      <c r="A50" s="21">
        <v>51</v>
      </c>
      <c r="B50" s="55">
        <v>15</v>
      </c>
      <c r="C50" s="14" t="s">
        <v>507</v>
      </c>
      <c r="D50" s="14" t="s">
        <v>508</v>
      </c>
      <c r="E50" s="14" t="s">
        <v>314</v>
      </c>
      <c r="F50" s="14" t="s">
        <v>509</v>
      </c>
      <c r="G50" s="14" t="s">
        <v>49</v>
      </c>
      <c r="H50" s="14" t="s">
        <v>39</v>
      </c>
      <c r="I50" s="14" t="s">
        <v>510</v>
      </c>
      <c r="J50" s="14" t="s">
        <v>511</v>
      </c>
      <c r="K50" s="14" t="s">
        <v>177</v>
      </c>
      <c r="L50" s="14" t="s">
        <v>512</v>
      </c>
      <c r="M50" s="14" t="s">
        <v>43</v>
      </c>
      <c r="N50" s="56">
        <v>2.1747685185185186E-2</v>
      </c>
      <c r="O50" s="17">
        <f>N50-$N$109</f>
        <v>3.4606481481481502E-3</v>
      </c>
      <c r="P50" s="55">
        <v>269</v>
      </c>
      <c r="Q50" s="55">
        <v>3.68</v>
      </c>
      <c r="R50" s="18">
        <v>35</v>
      </c>
      <c r="S50" s="21"/>
      <c r="T50" s="21"/>
      <c r="U50" s="21"/>
      <c r="V50" s="19" t="s">
        <v>44</v>
      </c>
      <c r="W50" s="21"/>
      <c r="X50" s="22"/>
      <c r="Y50" s="21"/>
      <c r="Z50" s="21"/>
      <c r="AA50" s="21"/>
      <c r="AB50" s="21"/>
      <c r="AC50" s="21"/>
      <c r="AD50" s="19">
        <v>48</v>
      </c>
      <c r="AE50" s="21">
        <v>13</v>
      </c>
      <c r="AF50" s="22">
        <v>1.8368055555555554E-2</v>
      </c>
      <c r="AG50" s="22">
        <f t="shared" si="10"/>
        <v>2.2222222222222192E-3</v>
      </c>
      <c r="AH50" s="21">
        <v>289</v>
      </c>
      <c r="AI50" s="21">
        <v>4</v>
      </c>
      <c r="AJ50" s="18">
        <v>38</v>
      </c>
      <c r="AK50" s="57"/>
      <c r="AL50" s="59" t="s">
        <v>45</v>
      </c>
      <c r="AM50" s="22"/>
      <c r="AN50" s="21">
        <f t="shared" si="11"/>
        <v>73</v>
      </c>
      <c r="AO50" s="21"/>
    </row>
    <row r="51" spans="1:41" ht="15.75" customHeight="1" x14ac:dyDescent="0.15">
      <c r="A51" s="21">
        <v>71</v>
      </c>
      <c r="B51" s="19">
        <v>4</v>
      </c>
      <c r="C51" s="14" t="s">
        <v>513</v>
      </c>
      <c r="D51" s="14" t="s">
        <v>514</v>
      </c>
      <c r="E51" s="14" t="s">
        <v>314</v>
      </c>
      <c r="F51" s="14" t="s">
        <v>69</v>
      </c>
      <c r="G51" s="14" t="s">
        <v>128</v>
      </c>
      <c r="H51" s="14" t="s">
        <v>39</v>
      </c>
      <c r="I51" s="14" t="s">
        <v>64</v>
      </c>
      <c r="J51" s="14" t="s">
        <v>515</v>
      </c>
      <c r="K51" s="14" t="s">
        <v>41</v>
      </c>
      <c r="L51" s="14" t="s">
        <v>160</v>
      </c>
      <c r="M51" s="14" t="s">
        <v>43</v>
      </c>
      <c r="N51" s="56">
        <v>2.3472222222222217E-2</v>
      </c>
      <c r="O51" s="17">
        <f>N51-$N$109</f>
        <v>5.1851851851851816E-3</v>
      </c>
      <c r="P51" s="55">
        <v>258</v>
      </c>
      <c r="Q51" s="21">
        <v>3.35</v>
      </c>
      <c r="R51" s="18">
        <v>15</v>
      </c>
      <c r="S51" s="21"/>
      <c r="T51" s="21"/>
      <c r="U51" s="21"/>
      <c r="V51" s="19">
        <v>52</v>
      </c>
      <c r="W51" s="21">
        <v>2</v>
      </c>
      <c r="X51" s="22">
        <v>4.1111111111111112E-2</v>
      </c>
      <c r="Y51" s="22">
        <f t="shared" ref="Y51:Y62" si="13">X51-X$106</f>
        <v>8.1712962962963015E-3</v>
      </c>
      <c r="Z51" s="21">
        <v>247</v>
      </c>
      <c r="AA51" s="21">
        <v>3.2</v>
      </c>
      <c r="AB51" s="18">
        <v>34</v>
      </c>
      <c r="AC51" s="21"/>
      <c r="AD51" s="19">
        <v>48</v>
      </c>
      <c r="AE51" s="21">
        <v>1</v>
      </c>
      <c r="AF51" s="22">
        <v>1.8368055555555554E-2</v>
      </c>
      <c r="AG51" s="22">
        <f t="shared" si="10"/>
        <v>2.2222222222222192E-3</v>
      </c>
      <c r="AH51" s="21">
        <v>278</v>
      </c>
      <c r="AI51" s="21">
        <v>3.6</v>
      </c>
      <c r="AJ51" s="18">
        <v>38</v>
      </c>
      <c r="AK51" s="57">
        <v>39</v>
      </c>
      <c r="AL51" s="58">
        <f>X51+N51+AF51</f>
        <v>8.295138888888888E-2</v>
      </c>
      <c r="AM51" s="22">
        <f>AL51-$AL$106</f>
        <v>1.5312499999999993E-2</v>
      </c>
      <c r="AN51" s="21">
        <f t="shared" si="11"/>
        <v>87</v>
      </c>
      <c r="AO51" s="21"/>
    </row>
    <row r="52" spans="1:41" ht="15.75" customHeight="1" x14ac:dyDescent="0.15">
      <c r="A52" s="55">
        <v>57</v>
      </c>
      <c r="B52" s="19">
        <v>8</v>
      </c>
      <c r="C52" s="14" t="s">
        <v>490</v>
      </c>
      <c r="D52" s="14" t="s">
        <v>516</v>
      </c>
      <c r="E52" s="14" t="s">
        <v>314</v>
      </c>
      <c r="F52" s="14" t="s">
        <v>517</v>
      </c>
      <c r="G52" s="14" t="s">
        <v>70</v>
      </c>
      <c r="H52" s="14" t="s">
        <v>39</v>
      </c>
      <c r="I52" s="14" t="s">
        <v>518</v>
      </c>
      <c r="J52" s="14">
        <v>292910</v>
      </c>
      <c r="K52" s="14" t="s">
        <v>41</v>
      </c>
      <c r="L52" s="14" t="s">
        <v>519</v>
      </c>
      <c r="M52" s="14" t="s">
        <v>43</v>
      </c>
      <c r="N52" s="56">
        <v>2.2268518518518521E-2</v>
      </c>
      <c r="O52" s="17">
        <f>N52-$N$109</f>
        <v>3.9814814814814851E-3</v>
      </c>
      <c r="P52" s="55">
        <v>267</v>
      </c>
      <c r="Q52" s="55">
        <v>3.56</v>
      </c>
      <c r="R52" s="18">
        <v>29</v>
      </c>
      <c r="S52" s="21"/>
      <c r="T52" s="21"/>
      <c r="U52" s="21"/>
      <c r="V52" s="21">
        <v>53</v>
      </c>
      <c r="W52" s="21">
        <v>9</v>
      </c>
      <c r="X52" s="22">
        <v>4.1250000000000002E-2</v>
      </c>
      <c r="Y52" s="22">
        <f t="shared" si="13"/>
        <v>8.3101851851851913E-3</v>
      </c>
      <c r="Z52" s="21">
        <v>250</v>
      </c>
      <c r="AA52" s="21">
        <v>3.3</v>
      </c>
      <c r="AB52" s="18">
        <v>33</v>
      </c>
      <c r="AC52" s="21"/>
      <c r="AD52" s="21">
        <v>50</v>
      </c>
      <c r="AE52" s="21">
        <v>10</v>
      </c>
      <c r="AF52" s="22">
        <v>1.8414351851851852E-2</v>
      </c>
      <c r="AG52" s="22">
        <f t="shared" si="10"/>
        <v>2.2685185185185169E-3</v>
      </c>
      <c r="AH52" s="21">
        <v>278</v>
      </c>
      <c r="AI52" s="21">
        <v>3.7</v>
      </c>
      <c r="AJ52" s="18">
        <v>36</v>
      </c>
      <c r="AK52" s="57">
        <v>38</v>
      </c>
      <c r="AL52" s="58">
        <f>X52+N52+AF52</f>
        <v>8.1932870370370378E-2</v>
      </c>
      <c r="AM52" s="22">
        <f>AL52-$AL$106</f>
        <v>1.4293981481481491E-2</v>
      </c>
      <c r="AN52" s="21">
        <f t="shared" si="11"/>
        <v>98</v>
      </c>
      <c r="AO52" s="21"/>
    </row>
    <row r="53" spans="1:41" ht="15.75" customHeight="1" x14ac:dyDescent="0.15">
      <c r="A53" s="21">
        <v>53</v>
      </c>
      <c r="B53" s="55">
        <v>17</v>
      </c>
      <c r="C53" s="14" t="s">
        <v>520</v>
      </c>
      <c r="D53" s="14" t="s">
        <v>521</v>
      </c>
      <c r="E53" s="14" t="s">
        <v>314</v>
      </c>
      <c r="F53" s="14" t="s">
        <v>237</v>
      </c>
      <c r="G53" s="14" t="s">
        <v>49</v>
      </c>
      <c r="H53" s="14" t="s">
        <v>39</v>
      </c>
      <c r="I53" s="21"/>
      <c r="J53" s="14" t="s">
        <v>522</v>
      </c>
      <c r="K53" s="14" t="s">
        <v>72</v>
      </c>
      <c r="L53" s="14" t="s">
        <v>341</v>
      </c>
      <c r="M53" s="14" t="s">
        <v>43</v>
      </c>
      <c r="N53" s="56">
        <v>2.193287037037037E-2</v>
      </c>
      <c r="O53" s="17">
        <f>N53-$N$109</f>
        <v>3.6458333333333343E-3</v>
      </c>
      <c r="P53" s="55">
        <v>274</v>
      </c>
      <c r="Q53" s="55"/>
      <c r="R53" s="18">
        <v>33</v>
      </c>
      <c r="S53" s="21"/>
      <c r="T53" s="21"/>
      <c r="U53" s="21"/>
      <c r="V53" s="21">
        <v>39</v>
      </c>
      <c r="W53" s="21">
        <v>12</v>
      </c>
      <c r="X53" s="22">
        <v>3.8993055555555552E-2</v>
      </c>
      <c r="Y53" s="22">
        <f t="shared" si="13"/>
        <v>6.053240740740741E-3</v>
      </c>
      <c r="Z53" s="21">
        <v>267</v>
      </c>
      <c r="AA53" s="21">
        <v>3.7</v>
      </c>
      <c r="AB53" s="18">
        <v>47</v>
      </c>
      <c r="AC53" s="21"/>
      <c r="AD53" s="21">
        <v>51</v>
      </c>
      <c r="AE53" s="21">
        <v>14</v>
      </c>
      <c r="AF53" s="22">
        <v>1.8449074074074073E-2</v>
      </c>
      <c r="AG53" s="22">
        <f t="shared" si="10"/>
        <v>2.3032407407407376E-3</v>
      </c>
      <c r="AH53" s="21">
        <v>275</v>
      </c>
      <c r="AI53" s="21">
        <v>3.8</v>
      </c>
      <c r="AJ53" s="18">
        <v>35</v>
      </c>
      <c r="AK53" s="57">
        <v>31</v>
      </c>
      <c r="AL53" s="58">
        <f>X53+N53+AF53</f>
        <v>7.9375000000000001E-2</v>
      </c>
      <c r="AM53" s="22">
        <f>AL53-$AL$106</f>
        <v>1.1736111111111114E-2</v>
      </c>
      <c r="AN53" s="21">
        <f t="shared" si="11"/>
        <v>115</v>
      </c>
      <c r="AO53" s="21"/>
    </row>
    <row r="54" spans="1:41" ht="15.75" customHeight="1" x14ac:dyDescent="0.15">
      <c r="A54" s="19" t="s">
        <v>44</v>
      </c>
      <c r="B54" s="21"/>
      <c r="C54" s="14" t="s">
        <v>523</v>
      </c>
      <c r="D54" s="14" t="s">
        <v>524</v>
      </c>
      <c r="E54" s="14" t="s">
        <v>314</v>
      </c>
      <c r="F54" s="14" t="s">
        <v>237</v>
      </c>
      <c r="G54" s="14" t="s">
        <v>49</v>
      </c>
      <c r="H54" s="14" t="s">
        <v>39</v>
      </c>
      <c r="I54" s="14" t="s">
        <v>525</v>
      </c>
      <c r="J54" s="14" t="s">
        <v>526</v>
      </c>
      <c r="K54" s="14" t="s">
        <v>41</v>
      </c>
      <c r="L54" s="14" t="s">
        <v>155</v>
      </c>
      <c r="M54" s="14" t="s">
        <v>43</v>
      </c>
      <c r="N54" s="56"/>
      <c r="O54" s="21"/>
      <c r="P54" s="21"/>
      <c r="Q54" s="21"/>
      <c r="R54" s="21"/>
      <c r="S54" s="21"/>
      <c r="T54" s="21"/>
      <c r="U54" s="21"/>
      <c r="V54" s="21">
        <v>56</v>
      </c>
      <c r="W54" s="21">
        <v>18</v>
      </c>
      <c r="X54" s="22">
        <v>4.2361111111111106E-2</v>
      </c>
      <c r="Y54" s="22">
        <f t="shared" si="13"/>
        <v>9.4212962962962957E-3</v>
      </c>
      <c r="Z54" s="21">
        <v>224</v>
      </c>
      <c r="AA54" s="21">
        <v>3</v>
      </c>
      <c r="AB54" s="18">
        <v>30</v>
      </c>
      <c r="AC54" s="21"/>
      <c r="AD54" s="21">
        <v>52</v>
      </c>
      <c r="AE54" s="21">
        <v>15</v>
      </c>
      <c r="AF54" s="22">
        <v>1.8460648148148146E-2</v>
      </c>
      <c r="AG54" s="22">
        <f t="shared" si="10"/>
        <v>2.3148148148148112E-3</v>
      </c>
      <c r="AH54" s="21">
        <v>276</v>
      </c>
      <c r="AI54" s="21">
        <v>3.7</v>
      </c>
      <c r="AJ54" s="18">
        <v>34</v>
      </c>
      <c r="AK54" s="57"/>
      <c r="AL54" s="59" t="s">
        <v>45</v>
      </c>
      <c r="AM54" s="22"/>
      <c r="AN54" s="21">
        <f t="shared" si="11"/>
        <v>64</v>
      </c>
      <c r="AO54" s="21"/>
    </row>
    <row r="55" spans="1:41" ht="15.75" customHeight="1" x14ac:dyDescent="0.15">
      <c r="A55" s="21">
        <v>52</v>
      </c>
      <c r="B55" s="55">
        <v>16</v>
      </c>
      <c r="C55" s="14" t="s">
        <v>527</v>
      </c>
      <c r="D55" s="14" t="s">
        <v>528</v>
      </c>
      <c r="E55" s="14" t="s">
        <v>314</v>
      </c>
      <c r="F55" s="14" t="s">
        <v>169</v>
      </c>
      <c r="G55" s="14" t="s">
        <v>49</v>
      </c>
      <c r="H55" s="14" t="s">
        <v>39</v>
      </c>
      <c r="I55" s="14" t="s">
        <v>170</v>
      </c>
      <c r="J55" s="14" t="s">
        <v>529</v>
      </c>
      <c r="K55" s="14" t="s">
        <v>41</v>
      </c>
      <c r="L55" s="14" t="s">
        <v>530</v>
      </c>
      <c r="M55" s="14" t="s">
        <v>60</v>
      </c>
      <c r="N55" s="56">
        <v>2.1863425925925925E-2</v>
      </c>
      <c r="O55" s="17">
        <f>N55-$N$109</f>
        <v>3.5763888888888894E-3</v>
      </c>
      <c r="P55" s="55">
        <v>265</v>
      </c>
      <c r="Q55" s="55">
        <v>3.63</v>
      </c>
      <c r="R55" s="18">
        <v>34</v>
      </c>
      <c r="S55" s="21"/>
      <c r="T55" s="21"/>
      <c r="U55" s="21"/>
      <c r="V55" s="21">
        <v>46</v>
      </c>
      <c r="W55" s="21">
        <v>16</v>
      </c>
      <c r="X55" s="22">
        <v>3.9432870370370368E-2</v>
      </c>
      <c r="Y55" s="22">
        <f t="shared" si="13"/>
        <v>6.4930555555555575E-3</v>
      </c>
      <c r="Z55" s="21">
        <v>254</v>
      </c>
      <c r="AA55" s="21">
        <v>3.5</v>
      </c>
      <c r="AB55" s="18">
        <v>40</v>
      </c>
      <c r="AC55" s="21"/>
      <c r="AD55" s="21">
        <v>53</v>
      </c>
      <c r="AE55" s="21">
        <v>16</v>
      </c>
      <c r="AF55" s="22">
        <v>1.8506944444444444E-2</v>
      </c>
      <c r="AG55" s="22">
        <f t="shared" si="10"/>
        <v>2.361111111111109E-3</v>
      </c>
      <c r="AH55" s="21">
        <v>278</v>
      </c>
      <c r="AI55" s="21">
        <v>3.8</v>
      </c>
      <c r="AJ55" s="18">
        <v>33</v>
      </c>
      <c r="AK55" s="57">
        <v>34</v>
      </c>
      <c r="AL55" s="58">
        <f>X55+N55+AF55</f>
        <v>7.9803240740740744E-2</v>
      </c>
      <c r="AM55" s="22">
        <f>AL55-$AL$106</f>
        <v>1.2164351851851857E-2</v>
      </c>
      <c r="AN55" s="21">
        <f t="shared" si="11"/>
        <v>107</v>
      </c>
      <c r="AO55" s="21"/>
    </row>
    <row r="56" spans="1:41" ht="15.75" customHeight="1" x14ac:dyDescent="0.15">
      <c r="A56" s="21">
        <v>63</v>
      </c>
      <c r="B56" s="19">
        <v>9</v>
      </c>
      <c r="C56" s="14" t="s">
        <v>531</v>
      </c>
      <c r="D56" s="14" t="s">
        <v>532</v>
      </c>
      <c r="E56" s="14" t="s">
        <v>314</v>
      </c>
      <c r="F56" s="14" t="s">
        <v>169</v>
      </c>
      <c r="G56" s="14" t="s">
        <v>70</v>
      </c>
      <c r="H56" s="14" t="s">
        <v>39</v>
      </c>
      <c r="I56" s="14" t="s">
        <v>170</v>
      </c>
      <c r="J56" s="14" t="s">
        <v>533</v>
      </c>
      <c r="K56" s="14" t="s">
        <v>100</v>
      </c>
      <c r="L56" s="14" t="s">
        <v>458</v>
      </c>
      <c r="M56" s="14" t="s">
        <v>60</v>
      </c>
      <c r="N56" s="56">
        <v>2.3182870370370371E-2</v>
      </c>
      <c r="O56" s="17">
        <f>N56-$N$109</f>
        <v>4.8958333333333354E-3</v>
      </c>
      <c r="P56" s="55">
        <v>250</v>
      </c>
      <c r="Q56" s="21"/>
      <c r="R56" s="18">
        <v>23</v>
      </c>
      <c r="S56" s="21"/>
      <c r="T56" s="21"/>
      <c r="U56" s="21"/>
      <c r="V56" s="19">
        <v>65</v>
      </c>
      <c r="W56" s="21">
        <v>13</v>
      </c>
      <c r="X56" s="22">
        <v>4.4826388888888895E-2</v>
      </c>
      <c r="Y56" s="22">
        <f t="shared" si="13"/>
        <v>1.1886574074074084E-2</v>
      </c>
      <c r="Z56" s="21">
        <v>226</v>
      </c>
      <c r="AA56" s="21">
        <v>3</v>
      </c>
      <c r="AB56" s="18">
        <v>21</v>
      </c>
      <c r="AC56" s="21"/>
      <c r="AD56" s="19">
        <v>54</v>
      </c>
      <c r="AE56" s="21">
        <v>11</v>
      </c>
      <c r="AF56" s="22">
        <v>1.8518518518518521E-2</v>
      </c>
      <c r="AG56" s="22">
        <f t="shared" si="10"/>
        <v>2.372685185185186E-3</v>
      </c>
      <c r="AH56" s="21">
        <v>280</v>
      </c>
      <c r="AI56" s="21">
        <v>3.7</v>
      </c>
      <c r="AJ56" s="18">
        <v>32</v>
      </c>
      <c r="AK56" s="57">
        <v>44</v>
      </c>
      <c r="AL56" s="58">
        <f>X56+N56+AF56</f>
        <v>8.6527777777777787E-2</v>
      </c>
      <c r="AM56" s="22">
        <f>AL56-$AL$106</f>
        <v>1.8888888888888899E-2</v>
      </c>
      <c r="AN56" s="21">
        <f t="shared" si="11"/>
        <v>76</v>
      </c>
      <c r="AO56" s="21"/>
    </row>
    <row r="57" spans="1:41" ht="15.75" customHeight="1" x14ac:dyDescent="0.15">
      <c r="A57" s="21">
        <v>41</v>
      </c>
      <c r="B57" s="55">
        <v>13</v>
      </c>
      <c r="C57" s="14" t="s">
        <v>342</v>
      </c>
      <c r="D57" s="14" t="s">
        <v>534</v>
      </c>
      <c r="E57" s="14" t="s">
        <v>314</v>
      </c>
      <c r="F57" s="14" t="s">
        <v>113</v>
      </c>
      <c r="G57" s="14" t="s">
        <v>49</v>
      </c>
      <c r="H57" s="31" t="s">
        <v>122</v>
      </c>
      <c r="I57" s="19" t="s">
        <v>326</v>
      </c>
      <c r="J57" s="14" t="s">
        <v>535</v>
      </c>
      <c r="K57" s="14" t="s">
        <v>41</v>
      </c>
      <c r="L57" s="14" t="s">
        <v>536</v>
      </c>
      <c r="M57" s="14" t="s">
        <v>43</v>
      </c>
      <c r="N57" s="56">
        <v>2.1099537037037038E-2</v>
      </c>
      <c r="O57" s="17">
        <f>N57-$N$109</f>
        <v>2.8125000000000025E-3</v>
      </c>
      <c r="P57" s="55">
        <v>268</v>
      </c>
      <c r="Q57" s="55">
        <v>3.67</v>
      </c>
      <c r="R57" s="18">
        <v>45</v>
      </c>
      <c r="S57" s="21"/>
      <c r="T57" s="21"/>
      <c r="U57" s="21"/>
      <c r="V57" s="19">
        <v>47</v>
      </c>
      <c r="W57" s="21">
        <v>17</v>
      </c>
      <c r="X57" s="22">
        <v>3.9675925925925927E-2</v>
      </c>
      <c r="Y57" s="22">
        <f t="shared" si="13"/>
        <v>6.7361111111111163E-3</v>
      </c>
      <c r="Z57" s="21">
        <v>259</v>
      </c>
      <c r="AA57" s="21">
        <v>3.7</v>
      </c>
      <c r="AB57" s="18">
        <v>39</v>
      </c>
      <c r="AC57" s="21"/>
      <c r="AD57" s="19">
        <v>55</v>
      </c>
      <c r="AE57" s="21">
        <v>17</v>
      </c>
      <c r="AF57" s="22">
        <v>1.8564814814814815E-2</v>
      </c>
      <c r="AG57" s="22">
        <f t="shared" si="10"/>
        <v>2.4189814814814803E-3</v>
      </c>
      <c r="AH57" s="21">
        <v>283</v>
      </c>
      <c r="AI57" s="21">
        <v>3.9</v>
      </c>
      <c r="AJ57" s="18">
        <v>31</v>
      </c>
      <c r="AK57" s="57">
        <v>30</v>
      </c>
      <c r="AL57" s="58">
        <f>X57+N57+AF57</f>
        <v>7.9340277777777773E-2</v>
      </c>
      <c r="AM57" s="22">
        <f>AL57-$AL$106</f>
        <v>1.1701388888888886E-2</v>
      </c>
      <c r="AN57" s="21">
        <f t="shared" si="11"/>
        <v>115</v>
      </c>
      <c r="AO57" s="21"/>
    </row>
    <row r="58" spans="1:41" ht="15.75" customHeight="1" x14ac:dyDescent="0.15">
      <c r="A58" s="21">
        <v>49</v>
      </c>
      <c r="B58" s="19">
        <v>1</v>
      </c>
      <c r="C58" s="14" t="s">
        <v>537</v>
      </c>
      <c r="D58" s="14" t="s">
        <v>200</v>
      </c>
      <c r="E58" s="14" t="s">
        <v>314</v>
      </c>
      <c r="F58" s="14" t="s">
        <v>113</v>
      </c>
      <c r="G58" s="14" t="s">
        <v>128</v>
      </c>
      <c r="H58" s="14" t="s">
        <v>39</v>
      </c>
      <c r="I58" s="14" t="s">
        <v>437</v>
      </c>
      <c r="J58" s="14" t="s">
        <v>538</v>
      </c>
      <c r="K58" s="14" t="s">
        <v>58</v>
      </c>
      <c r="L58" s="14" t="s">
        <v>539</v>
      </c>
      <c r="M58" s="14" t="s">
        <v>43</v>
      </c>
      <c r="N58" s="56">
        <v>2.1400462962962965E-2</v>
      </c>
      <c r="O58" s="17">
        <f>N58-$N$109</f>
        <v>3.1134259259259292E-3</v>
      </c>
      <c r="P58" s="55">
        <v>243</v>
      </c>
      <c r="Q58" s="55">
        <v>3.52</v>
      </c>
      <c r="R58" s="18">
        <v>37</v>
      </c>
      <c r="S58" s="21"/>
      <c r="T58" s="21"/>
      <c r="U58" s="21"/>
      <c r="V58" s="21">
        <v>48</v>
      </c>
      <c r="W58" s="21">
        <v>1</v>
      </c>
      <c r="X58" s="22">
        <v>4.0092592592592589E-2</v>
      </c>
      <c r="Y58" s="22">
        <f t="shared" si="13"/>
        <v>7.1527777777777787E-3</v>
      </c>
      <c r="Z58" s="21">
        <v>238</v>
      </c>
      <c r="AA58" s="21">
        <v>3.4</v>
      </c>
      <c r="AB58" s="18">
        <v>38</v>
      </c>
      <c r="AC58" s="21"/>
      <c r="AD58" s="21">
        <v>56</v>
      </c>
      <c r="AE58" s="21">
        <v>2</v>
      </c>
      <c r="AF58" s="22">
        <v>1.8692129629629631E-2</v>
      </c>
      <c r="AG58" s="22">
        <f t="shared" si="10"/>
        <v>2.5462962962962965E-3</v>
      </c>
      <c r="AH58" s="21">
        <v>257</v>
      </c>
      <c r="AI58" s="21">
        <v>3.8</v>
      </c>
      <c r="AJ58" s="18">
        <v>30</v>
      </c>
      <c r="AK58" s="57">
        <v>36</v>
      </c>
      <c r="AL58" s="58">
        <f>X58+N58+AF58</f>
        <v>8.0185185185185179E-2</v>
      </c>
      <c r="AM58" s="22">
        <f>AL58-$AL$106</f>
        <v>1.2546296296296292E-2</v>
      </c>
      <c r="AN58" s="21">
        <f t="shared" si="11"/>
        <v>105</v>
      </c>
      <c r="AO58" s="21"/>
    </row>
    <row r="59" spans="1:41" ht="15.75" customHeight="1" x14ac:dyDescent="0.15">
      <c r="A59" s="21">
        <v>61</v>
      </c>
      <c r="B59" s="55">
        <v>19</v>
      </c>
      <c r="C59" s="14" t="s">
        <v>540</v>
      </c>
      <c r="D59" s="14" t="s">
        <v>541</v>
      </c>
      <c r="E59" s="14" t="s">
        <v>314</v>
      </c>
      <c r="F59" s="14" t="s">
        <v>237</v>
      </c>
      <c r="G59" s="14" t="s">
        <v>49</v>
      </c>
      <c r="H59" s="14" t="s">
        <v>39</v>
      </c>
      <c r="I59" s="21"/>
      <c r="J59" s="14" t="s">
        <v>542</v>
      </c>
      <c r="K59" s="14" t="s">
        <v>177</v>
      </c>
      <c r="L59" s="14" t="s">
        <v>177</v>
      </c>
      <c r="M59" s="14" t="s">
        <v>43</v>
      </c>
      <c r="N59" s="56">
        <v>2.2881944444444444E-2</v>
      </c>
      <c r="O59" s="17">
        <f>N59-$N$109</f>
        <v>4.5949074074074087E-3</v>
      </c>
      <c r="P59" s="55">
        <v>260</v>
      </c>
      <c r="Q59" s="55">
        <v>3.71</v>
      </c>
      <c r="R59" s="18">
        <v>25</v>
      </c>
      <c r="S59" s="21"/>
      <c r="T59" s="21"/>
      <c r="U59" s="21"/>
      <c r="V59" s="21">
        <v>44</v>
      </c>
      <c r="W59" s="21">
        <v>14</v>
      </c>
      <c r="X59" s="22">
        <v>3.9212962962962963E-2</v>
      </c>
      <c r="Y59" s="22">
        <f t="shared" si="13"/>
        <v>6.2731481481481527E-3</v>
      </c>
      <c r="Z59" s="21">
        <v>266</v>
      </c>
      <c r="AA59" s="21">
        <v>3.9</v>
      </c>
      <c r="AB59" s="18">
        <v>42</v>
      </c>
      <c r="AC59" s="21"/>
      <c r="AD59" s="21">
        <v>57</v>
      </c>
      <c r="AE59" s="21">
        <v>18</v>
      </c>
      <c r="AF59" s="22">
        <v>1.8715277777777779E-2</v>
      </c>
      <c r="AG59" s="22">
        <f t="shared" si="10"/>
        <v>2.5694444444444436E-3</v>
      </c>
      <c r="AH59" s="21">
        <v>268</v>
      </c>
      <c r="AI59" s="21">
        <v>3.9</v>
      </c>
      <c r="AJ59" s="18">
        <v>29</v>
      </c>
      <c r="AK59" s="57">
        <v>37</v>
      </c>
      <c r="AL59" s="58">
        <f>X59+N59+AF59</f>
        <v>8.0810185185185179E-2</v>
      </c>
      <c r="AM59" s="22">
        <f>AL59-$AL$106</f>
        <v>1.3171296296296292E-2</v>
      </c>
      <c r="AN59" s="21">
        <f t="shared" si="11"/>
        <v>96</v>
      </c>
      <c r="AO59" s="21"/>
    </row>
    <row r="60" spans="1:41" ht="15.75" customHeight="1" x14ac:dyDescent="0.15">
      <c r="A60" s="19" t="s">
        <v>44</v>
      </c>
      <c r="B60" s="21"/>
      <c r="C60" s="14" t="s">
        <v>439</v>
      </c>
      <c r="D60" s="14" t="s">
        <v>543</v>
      </c>
      <c r="E60" s="14" t="s">
        <v>314</v>
      </c>
      <c r="F60" s="14" t="s">
        <v>544</v>
      </c>
      <c r="G60" s="14" t="s">
        <v>70</v>
      </c>
      <c r="H60" s="14" t="s">
        <v>39</v>
      </c>
      <c r="I60" s="14" t="s">
        <v>545</v>
      </c>
      <c r="J60" s="14" t="s">
        <v>546</v>
      </c>
      <c r="K60" s="14" t="s">
        <v>72</v>
      </c>
      <c r="L60" s="14" t="s">
        <v>323</v>
      </c>
      <c r="M60" s="14" t="s">
        <v>60</v>
      </c>
      <c r="N60" s="56"/>
      <c r="O60" s="21"/>
      <c r="P60" s="21"/>
      <c r="Q60" s="21"/>
      <c r="R60" s="21"/>
      <c r="S60" s="21"/>
      <c r="T60" s="21"/>
      <c r="U60" s="21"/>
      <c r="V60" s="21">
        <v>57</v>
      </c>
      <c r="W60" s="21">
        <v>11</v>
      </c>
      <c r="X60" s="22">
        <v>4.2407407407407401E-2</v>
      </c>
      <c r="Y60" s="22">
        <f t="shared" si="13"/>
        <v>9.46759259259259E-3</v>
      </c>
      <c r="Z60" s="21">
        <v>234</v>
      </c>
      <c r="AA60" s="21">
        <v>3.2</v>
      </c>
      <c r="AB60" s="18">
        <v>29</v>
      </c>
      <c r="AC60" s="21"/>
      <c r="AD60" s="21">
        <v>58</v>
      </c>
      <c r="AE60" s="21">
        <v>12</v>
      </c>
      <c r="AF60" s="22">
        <v>1.8958333333333334E-2</v>
      </c>
      <c r="AG60" s="22">
        <f t="shared" si="10"/>
        <v>2.812499999999999E-3</v>
      </c>
      <c r="AH60" s="21">
        <v>255</v>
      </c>
      <c r="AI60" s="21">
        <v>3.5</v>
      </c>
      <c r="AJ60" s="18">
        <v>28</v>
      </c>
      <c r="AK60" s="57"/>
      <c r="AL60" s="59" t="s">
        <v>45</v>
      </c>
      <c r="AM60" s="22"/>
      <c r="AN60" s="21">
        <f t="shared" si="11"/>
        <v>57</v>
      </c>
      <c r="AO60" s="21"/>
    </row>
    <row r="61" spans="1:41" ht="15.75" customHeight="1" x14ac:dyDescent="0.15">
      <c r="A61" s="21">
        <v>68</v>
      </c>
      <c r="B61" s="19">
        <v>11</v>
      </c>
      <c r="C61" s="14" t="s">
        <v>547</v>
      </c>
      <c r="D61" s="14" t="s">
        <v>548</v>
      </c>
      <c r="E61" s="14" t="s">
        <v>314</v>
      </c>
      <c r="F61" s="14" t="s">
        <v>109</v>
      </c>
      <c r="G61" s="14" t="s">
        <v>70</v>
      </c>
      <c r="H61" s="14" t="s">
        <v>39</v>
      </c>
      <c r="I61" s="14" t="s">
        <v>437</v>
      </c>
      <c r="J61" s="14" t="s">
        <v>549</v>
      </c>
      <c r="K61" s="14" t="s">
        <v>41</v>
      </c>
      <c r="L61" s="14" t="s">
        <v>550</v>
      </c>
      <c r="M61" s="14" t="s">
        <v>43</v>
      </c>
      <c r="N61" s="56">
        <v>2.3414351851851853E-2</v>
      </c>
      <c r="O61" s="17">
        <f>N61-$N$109</f>
        <v>5.1273148148148172E-3</v>
      </c>
      <c r="P61" s="55">
        <v>210</v>
      </c>
      <c r="Q61" s="21">
        <v>3.5</v>
      </c>
      <c r="R61" s="18">
        <v>18</v>
      </c>
      <c r="S61" s="21"/>
      <c r="T61" s="21"/>
      <c r="U61" s="21"/>
      <c r="V61" s="19">
        <v>51</v>
      </c>
      <c r="W61" s="21">
        <v>8</v>
      </c>
      <c r="X61" s="22">
        <v>4.0810185185185185E-2</v>
      </c>
      <c r="Y61" s="22">
        <f t="shared" si="13"/>
        <v>7.8703703703703748E-3</v>
      </c>
      <c r="Z61" s="21">
        <v>213</v>
      </c>
      <c r="AA61" s="21">
        <v>3.5</v>
      </c>
      <c r="AB61" s="18">
        <v>35</v>
      </c>
      <c r="AC61" s="21"/>
      <c r="AD61" s="19">
        <v>59</v>
      </c>
      <c r="AE61" s="21">
        <v>13</v>
      </c>
      <c r="AF61" s="22">
        <v>1.9155092592592592E-2</v>
      </c>
      <c r="AG61" s="22">
        <f t="shared" si="10"/>
        <v>3.0092592592592567E-3</v>
      </c>
      <c r="AH61" s="21">
        <v>221</v>
      </c>
      <c r="AI61" s="21">
        <v>3.7</v>
      </c>
      <c r="AJ61" s="18">
        <v>27</v>
      </c>
      <c r="AK61" s="57">
        <v>40</v>
      </c>
      <c r="AL61" s="58">
        <f>X61+N61+AF61</f>
        <v>8.3379629629629637E-2</v>
      </c>
      <c r="AM61" s="22">
        <f>AL61-$AL$106</f>
        <v>1.574074074074075E-2</v>
      </c>
      <c r="AN61" s="21">
        <f t="shared" si="11"/>
        <v>80</v>
      </c>
      <c r="AO61" s="21"/>
    </row>
    <row r="62" spans="1:41" ht="15.75" customHeight="1" x14ac:dyDescent="0.15">
      <c r="A62" s="21">
        <v>60</v>
      </c>
      <c r="B62" s="19">
        <v>1</v>
      </c>
      <c r="C62" s="14" t="s">
        <v>551</v>
      </c>
      <c r="D62" s="14" t="s">
        <v>552</v>
      </c>
      <c r="E62" s="14" t="s">
        <v>314</v>
      </c>
      <c r="F62" s="14" t="s">
        <v>553</v>
      </c>
      <c r="G62" s="14" t="s">
        <v>554</v>
      </c>
      <c r="H62" s="14" t="s">
        <v>39</v>
      </c>
      <c r="I62" s="14" t="s">
        <v>555</v>
      </c>
      <c r="J62" s="14" t="s">
        <v>556</v>
      </c>
      <c r="K62" s="14" t="s">
        <v>41</v>
      </c>
      <c r="L62" s="14" t="s">
        <v>468</v>
      </c>
      <c r="M62" s="14" t="s">
        <v>43</v>
      </c>
      <c r="N62" s="56">
        <v>2.2858796296296294E-2</v>
      </c>
      <c r="O62" s="17">
        <f>N62-$N$109</f>
        <v>4.5717592592592581E-3</v>
      </c>
      <c r="P62" s="55">
        <v>234</v>
      </c>
      <c r="Q62" s="55">
        <v>3.39</v>
      </c>
      <c r="R62" s="18">
        <v>26</v>
      </c>
      <c r="S62" s="21"/>
      <c r="T62" s="21"/>
      <c r="U62" s="21"/>
      <c r="V62" s="21">
        <v>55</v>
      </c>
      <c r="W62" s="21">
        <v>1</v>
      </c>
      <c r="X62" s="22">
        <v>4.2152777777777782E-2</v>
      </c>
      <c r="Y62" s="22">
        <f t="shared" si="13"/>
        <v>9.2129629629629714E-3</v>
      </c>
      <c r="Z62" s="21">
        <v>221</v>
      </c>
      <c r="AA62" s="21">
        <v>3.2</v>
      </c>
      <c r="AB62" s="18">
        <v>31</v>
      </c>
      <c r="AC62" s="21"/>
      <c r="AD62" s="21">
        <v>60</v>
      </c>
      <c r="AE62" s="21">
        <v>1</v>
      </c>
      <c r="AF62" s="22">
        <v>1.9189814814814816E-2</v>
      </c>
      <c r="AG62" s="22">
        <f t="shared" si="10"/>
        <v>3.0439814814814808E-3</v>
      </c>
      <c r="AH62" s="21">
        <v>233</v>
      </c>
      <c r="AI62" s="21">
        <v>3.5</v>
      </c>
      <c r="AJ62" s="18">
        <v>26</v>
      </c>
      <c r="AK62" s="57">
        <v>42</v>
      </c>
      <c r="AL62" s="58">
        <f>X62+N62+AF62</f>
        <v>8.4201388888888881E-2</v>
      </c>
      <c r="AM62" s="22">
        <f>AL62-$AL$106</f>
        <v>1.6562499999999994E-2</v>
      </c>
      <c r="AN62" s="21">
        <f t="shared" si="11"/>
        <v>83</v>
      </c>
      <c r="AO62" s="21"/>
    </row>
    <row r="63" spans="1:41" ht="15.75" customHeight="1" x14ac:dyDescent="0.15">
      <c r="A63" s="21">
        <v>47</v>
      </c>
      <c r="B63" s="19">
        <v>4</v>
      </c>
      <c r="C63" s="14" t="s">
        <v>557</v>
      </c>
      <c r="D63" s="14" t="s">
        <v>558</v>
      </c>
      <c r="E63" s="14" t="s">
        <v>314</v>
      </c>
      <c r="F63" s="14" t="s">
        <v>455</v>
      </c>
      <c r="G63" s="16" t="s">
        <v>195</v>
      </c>
      <c r="H63" s="14" t="s">
        <v>39</v>
      </c>
      <c r="I63" s="21"/>
      <c r="J63" s="14" t="s">
        <v>559</v>
      </c>
      <c r="K63" s="14" t="s">
        <v>41</v>
      </c>
      <c r="L63" s="14" t="s">
        <v>42</v>
      </c>
      <c r="M63" s="14" t="s">
        <v>43</v>
      </c>
      <c r="N63" s="56">
        <v>2.1273148148148149E-2</v>
      </c>
      <c r="O63" s="17">
        <f>N63-$N$109</f>
        <v>2.986111111111113E-3</v>
      </c>
      <c r="P63" s="55">
        <v>240</v>
      </c>
      <c r="Q63" s="55">
        <v>3.6</v>
      </c>
      <c r="R63" s="18">
        <v>39</v>
      </c>
      <c r="S63" s="21"/>
      <c r="T63" s="21"/>
      <c r="U63" s="21"/>
      <c r="V63" s="19" t="s">
        <v>410</v>
      </c>
      <c r="W63" s="21"/>
      <c r="X63" s="22"/>
      <c r="Y63" s="21"/>
      <c r="Z63" s="21"/>
      <c r="AA63" s="21"/>
      <c r="AB63" s="21"/>
      <c r="AC63" s="21"/>
      <c r="AD63" s="19">
        <v>60</v>
      </c>
      <c r="AE63" s="21">
        <v>6</v>
      </c>
      <c r="AF63" s="22">
        <v>1.9189814814814816E-2</v>
      </c>
      <c r="AG63" s="22">
        <f t="shared" si="10"/>
        <v>3.0439814814814808E-3</v>
      </c>
      <c r="AH63" s="21">
        <v>241</v>
      </c>
      <c r="AI63" s="21">
        <v>3.6</v>
      </c>
      <c r="AJ63" s="18">
        <v>26</v>
      </c>
      <c r="AK63" s="57"/>
      <c r="AL63" s="59" t="s">
        <v>45</v>
      </c>
      <c r="AM63" s="21"/>
      <c r="AN63" s="21">
        <f t="shared" si="11"/>
        <v>65</v>
      </c>
      <c r="AO63" s="21"/>
    </row>
    <row r="64" spans="1:41" ht="15.75" customHeight="1" x14ac:dyDescent="0.15">
      <c r="A64" s="19" t="s">
        <v>44</v>
      </c>
      <c r="B64" s="21"/>
      <c r="C64" s="14" t="s">
        <v>560</v>
      </c>
      <c r="D64" s="14" t="s">
        <v>561</v>
      </c>
      <c r="E64" s="14" t="s">
        <v>314</v>
      </c>
      <c r="F64" s="14" t="s">
        <v>227</v>
      </c>
      <c r="G64" s="14" t="s">
        <v>49</v>
      </c>
      <c r="H64" s="31" t="s">
        <v>122</v>
      </c>
      <c r="I64" s="21"/>
      <c r="J64" s="14" t="s">
        <v>562</v>
      </c>
      <c r="K64" s="14" t="s">
        <v>100</v>
      </c>
      <c r="L64" s="14" t="s">
        <v>563</v>
      </c>
      <c r="M64" s="14" t="s">
        <v>43</v>
      </c>
      <c r="N64" s="56"/>
      <c r="O64" s="21"/>
      <c r="P64" s="21"/>
      <c r="Q64" s="21"/>
      <c r="R64" s="21"/>
      <c r="S64" s="21"/>
      <c r="T64" s="21"/>
      <c r="U64" s="21"/>
      <c r="V64" s="21">
        <v>68</v>
      </c>
      <c r="W64" s="21">
        <v>20</v>
      </c>
      <c r="X64" s="22">
        <v>4.5613425925925925E-2</v>
      </c>
      <c r="Y64" s="22">
        <f>X64-X$106</f>
        <v>1.2673611111111115E-2</v>
      </c>
      <c r="Z64" s="21">
        <v>228</v>
      </c>
      <c r="AA64" s="21">
        <v>3</v>
      </c>
      <c r="AB64" s="18">
        <v>18</v>
      </c>
      <c r="AC64" s="21"/>
      <c r="AD64" s="21">
        <v>62</v>
      </c>
      <c r="AE64" s="21">
        <v>19</v>
      </c>
      <c r="AF64" s="22">
        <v>1.9305555555555555E-2</v>
      </c>
      <c r="AG64" s="22">
        <f t="shared" si="10"/>
        <v>3.15972222222222E-3</v>
      </c>
      <c r="AH64" s="21">
        <v>264</v>
      </c>
      <c r="AI64" s="21">
        <v>3.5</v>
      </c>
      <c r="AJ64" s="18">
        <v>24</v>
      </c>
      <c r="AK64" s="57"/>
      <c r="AL64" s="59" t="s">
        <v>45</v>
      </c>
      <c r="AM64" s="21"/>
      <c r="AN64" s="21">
        <f t="shared" si="11"/>
        <v>42</v>
      </c>
      <c r="AO64" s="21"/>
    </row>
    <row r="65" spans="1:41" ht="15.75" customHeight="1" x14ac:dyDescent="0.15">
      <c r="A65" s="21">
        <v>59</v>
      </c>
      <c r="B65" s="19">
        <v>6</v>
      </c>
      <c r="C65" s="14" t="s">
        <v>564</v>
      </c>
      <c r="D65" s="14" t="s">
        <v>565</v>
      </c>
      <c r="E65" s="14" t="s">
        <v>314</v>
      </c>
      <c r="F65" s="14" t="s">
        <v>138</v>
      </c>
      <c r="G65" s="16" t="s">
        <v>195</v>
      </c>
      <c r="H65" s="14" t="s">
        <v>39</v>
      </c>
      <c r="I65" s="14" t="s">
        <v>64</v>
      </c>
      <c r="J65" s="14" t="s">
        <v>566</v>
      </c>
      <c r="K65" s="14" t="s">
        <v>41</v>
      </c>
      <c r="L65" s="14" t="s">
        <v>183</v>
      </c>
      <c r="M65" s="14" t="s">
        <v>43</v>
      </c>
      <c r="N65" s="56">
        <v>2.2847222222222224E-2</v>
      </c>
      <c r="O65" s="17">
        <f>N65-$N$109</f>
        <v>4.560185185185188E-3</v>
      </c>
      <c r="P65" s="55">
        <v>168</v>
      </c>
      <c r="Q65" s="55">
        <v>3.91</v>
      </c>
      <c r="R65" s="18">
        <v>27</v>
      </c>
      <c r="S65" s="21"/>
      <c r="T65" s="21"/>
      <c r="U65" s="21"/>
      <c r="V65" s="21">
        <v>62</v>
      </c>
      <c r="W65" s="21">
        <v>7</v>
      </c>
      <c r="X65" s="22">
        <v>4.3090277777777776E-2</v>
      </c>
      <c r="Y65" s="22">
        <f>X65-X$106</f>
        <v>1.0150462962962965E-2</v>
      </c>
      <c r="Z65" s="21">
        <v>151</v>
      </c>
      <c r="AA65" s="21">
        <v>3.6</v>
      </c>
      <c r="AB65" s="18">
        <v>24</v>
      </c>
      <c r="AC65" s="21"/>
      <c r="AD65" s="21">
        <v>63</v>
      </c>
      <c r="AE65" s="21">
        <v>7</v>
      </c>
      <c r="AF65" s="22">
        <v>1.9351851851851853E-2</v>
      </c>
      <c r="AG65" s="22">
        <f t="shared" si="10"/>
        <v>3.2060185185185178E-3</v>
      </c>
      <c r="AH65" s="21">
        <v>177</v>
      </c>
      <c r="AI65" s="21">
        <v>4.2</v>
      </c>
      <c r="AJ65" s="18">
        <v>23</v>
      </c>
      <c r="AK65" s="57">
        <v>43</v>
      </c>
      <c r="AL65" s="58">
        <f>X65+N65+AF65</f>
        <v>8.5289351851851852E-2</v>
      </c>
      <c r="AM65" s="22">
        <f>AL65-$AL$106</f>
        <v>1.7650462962962965E-2</v>
      </c>
      <c r="AN65" s="21">
        <f t="shared" si="11"/>
        <v>74</v>
      </c>
      <c r="AO65" s="21"/>
    </row>
    <row r="66" spans="1:41" ht="15.75" customHeight="1" x14ac:dyDescent="0.15">
      <c r="A66" s="19" t="s">
        <v>44</v>
      </c>
      <c r="B66" s="21"/>
      <c r="C66" s="14" t="s">
        <v>567</v>
      </c>
      <c r="D66" s="14" t="s">
        <v>568</v>
      </c>
      <c r="E66" s="14" t="s">
        <v>314</v>
      </c>
      <c r="F66" s="14" t="s">
        <v>569</v>
      </c>
      <c r="G66" s="14" t="s">
        <v>149</v>
      </c>
      <c r="H66" s="14" t="s">
        <v>39</v>
      </c>
      <c r="I66" s="21"/>
      <c r="J66" s="14" t="s">
        <v>570</v>
      </c>
      <c r="K66" s="14" t="s">
        <v>41</v>
      </c>
      <c r="L66" s="14" t="s">
        <v>571</v>
      </c>
      <c r="M66" s="14" t="s">
        <v>43</v>
      </c>
      <c r="N66" s="56"/>
      <c r="O66" s="21"/>
      <c r="P66" s="21"/>
      <c r="Q66" s="21"/>
      <c r="R66" s="21"/>
      <c r="S66" s="21"/>
      <c r="T66" s="21"/>
      <c r="U66" s="21"/>
      <c r="V66" s="21">
        <v>63</v>
      </c>
      <c r="W66" s="21">
        <v>18</v>
      </c>
      <c r="X66" s="22">
        <v>4.3321759259259261E-2</v>
      </c>
      <c r="Y66" s="22">
        <f>X66-X$106</f>
        <v>1.0381944444444451E-2</v>
      </c>
      <c r="Z66" s="21">
        <v>255</v>
      </c>
      <c r="AA66" s="21">
        <v>2.8</v>
      </c>
      <c r="AB66" s="18">
        <v>23</v>
      </c>
      <c r="AC66" s="21"/>
      <c r="AD66" s="21">
        <v>64</v>
      </c>
      <c r="AE66" s="21">
        <v>16</v>
      </c>
      <c r="AF66" s="22">
        <v>1.9386574074074073E-2</v>
      </c>
      <c r="AG66" s="22">
        <f t="shared" si="10"/>
        <v>3.2407407407407385E-3</v>
      </c>
      <c r="AH66" s="21">
        <v>280</v>
      </c>
      <c r="AI66" s="21">
        <v>3.1</v>
      </c>
      <c r="AJ66" s="18">
        <v>22</v>
      </c>
      <c r="AK66" s="57"/>
      <c r="AL66" s="59" t="s">
        <v>45</v>
      </c>
      <c r="AM66" s="21"/>
      <c r="AN66" s="21">
        <f t="shared" si="11"/>
        <v>45</v>
      </c>
      <c r="AO66" s="21"/>
    </row>
    <row r="67" spans="1:41" ht="15.75" customHeight="1" x14ac:dyDescent="0.15">
      <c r="A67" s="21">
        <v>69</v>
      </c>
      <c r="B67" s="19">
        <v>2</v>
      </c>
      <c r="C67" s="14" t="s">
        <v>393</v>
      </c>
      <c r="D67" s="14" t="s">
        <v>572</v>
      </c>
      <c r="E67" s="14" t="s">
        <v>314</v>
      </c>
      <c r="F67" s="14" t="s">
        <v>113</v>
      </c>
      <c r="G67" s="14" t="s">
        <v>128</v>
      </c>
      <c r="H67" s="14" t="s">
        <v>39</v>
      </c>
      <c r="I67" s="14" t="s">
        <v>437</v>
      </c>
      <c r="J67" s="14" t="s">
        <v>573</v>
      </c>
      <c r="K67" s="14" t="s">
        <v>41</v>
      </c>
      <c r="L67" s="14" t="s">
        <v>574</v>
      </c>
      <c r="M67" s="14" t="s">
        <v>43</v>
      </c>
      <c r="N67" s="56">
        <v>2.342592592592593E-2</v>
      </c>
      <c r="O67" s="17">
        <f>N67-$N$109</f>
        <v>5.1388888888888942E-3</v>
      </c>
      <c r="P67" s="55">
        <v>249</v>
      </c>
      <c r="Q67" s="21">
        <v>3.18</v>
      </c>
      <c r="R67" s="18">
        <v>17</v>
      </c>
      <c r="S67" s="21"/>
      <c r="T67" s="21"/>
      <c r="U67" s="21"/>
      <c r="V67" s="19" t="s">
        <v>44</v>
      </c>
      <c r="W67" s="21"/>
      <c r="X67" s="22"/>
      <c r="Y67" s="21"/>
      <c r="Z67" s="21"/>
      <c r="AA67" s="21"/>
      <c r="AB67" s="21"/>
      <c r="AC67" s="21"/>
      <c r="AD67" s="19">
        <v>65</v>
      </c>
      <c r="AE67" s="21">
        <v>3</v>
      </c>
      <c r="AF67" s="22">
        <v>1.9432870370370371E-2</v>
      </c>
      <c r="AG67" s="22">
        <f t="shared" ref="AG67:AG98" si="14">AF67-$AF$106</f>
        <v>3.2870370370370362E-3</v>
      </c>
      <c r="AH67" s="21">
        <v>260</v>
      </c>
      <c r="AI67" s="21">
        <v>3.3</v>
      </c>
      <c r="AJ67" s="18">
        <v>21</v>
      </c>
      <c r="AK67" s="57"/>
      <c r="AL67" s="59" t="s">
        <v>45</v>
      </c>
      <c r="AM67" s="21"/>
      <c r="AN67" s="21">
        <f t="shared" ref="AN67:AN98" si="15">AB67+R67+AJ67</f>
        <v>38</v>
      </c>
      <c r="AO67" s="21"/>
    </row>
    <row r="68" spans="1:41" ht="15.75" customHeight="1" x14ac:dyDescent="0.15">
      <c r="A68" s="21"/>
      <c r="B68" s="21"/>
      <c r="C68" s="14" t="s">
        <v>575</v>
      </c>
      <c r="D68" s="14" t="s">
        <v>483</v>
      </c>
      <c r="E68" s="14" t="s">
        <v>314</v>
      </c>
      <c r="F68" s="14" t="s">
        <v>576</v>
      </c>
      <c r="G68" s="14" t="s">
        <v>70</v>
      </c>
      <c r="H68" s="14" t="s">
        <v>39</v>
      </c>
      <c r="I68" s="19" t="s">
        <v>577</v>
      </c>
      <c r="J68" s="19" t="s">
        <v>578</v>
      </c>
      <c r="K68" s="19" t="s">
        <v>41</v>
      </c>
      <c r="L68" s="19" t="s">
        <v>160</v>
      </c>
      <c r="M68" s="14" t="s">
        <v>43</v>
      </c>
      <c r="N68" s="56"/>
      <c r="O68" s="21"/>
      <c r="P68" s="21"/>
      <c r="Q68" s="21"/>
      <c r="R68" s="21"/>
      <c r="S68" s="21"/>
      <c r="T68" s="21"/>
      <c r="U68" s="21"/>
      <c r="V68" s="21"/>
      <c r="W68" s="21"/>
      <c r="X68" s="22"/>
      <c r="Y68" s="21"/>
      <c r="Z68" s="21"/>
      <c r="AA68" s="21"/>
      <c r="AB68" s="21"/>
      <c r="AC68" s="21"/>
      <c r="AD68" s="21">
        <v>66</v>
      </c>
      <c r="AE68" s="21">
        <v>14</v>
      </c>
      <c r="AF68" s="22">
        <v>1.9444444444444445E-2</v>
      </c>
      <c r="AG68" s="22">
        <f t="shared" si="14"/>
        <v>3.2986111111111098E-3</v>
      </c>
      <c r="AH68" s="21">
        <v>250</v>
      </c>
      <c r="AI68" s="21">
        <v>3.3</v>
      </c>
      <c r="AJ68" s="18">
        <v>20</v>
      </c>
      <c r="AK68" s="57"/>
      <c r="AL68" s="59" t="s">
        <v>45</v>
      </c>
      <c r="AM68" s="21"/>
      <c r="AN68" s="21">
        <f t="shared" si="15"/>
        <v>20</v>
      </c>
      <c r="AO68" s="21"/>
    </row>
    <row r="69" spans="1:41" ht="15.75" customHeight="1" x14ac:dyDescent="0.15">
      <c r="A69" s="21">
        <v>70</v>
      </c>
      <c r="B69" s="19">
        <v>3</v>
      </c>
      <c r="C69" s="14" t="s">
        <v>523</v>
      </c>
      <c r="D69" s="14" t="s">
        <v>415</v>
      </c>
      <c r="E69" s="14" t="s">
        <v>314</v>
      </c>
      <c r="F69" s="14" t="s">
        <v>381</v>
      </c>
      <c r="G69" s="14" t="s">
        <v>128</v>
      </c>
      <c r="H69" s="14" t="s">
        <v>39</v>
      </c>
      <c r="I69" s="21"/>
      <c r="J69" s="14" t="s">
        <v>579</v>
      </c>
      <c r="K69" s="14" t="s">
        <v>41</v>
      </c>
      <c r="L69" s="14" t="s">
        <v>155</v>
      </c>
      <c r="M69" s="14" t="s">
        <v>43</v>
      </c>
      <c r="N69" s="56">
        <v>2.344907407407407E-2</v>
      </c>
      <c r="O69" s="17">
        <f>N69-$N$109</f>
        <v>5.1620370370370344E-3</v>
      </c>
      <c r="P69" s="55">
        <v>239</v>
      </c>
      <c r="Q69" s="21">
        <v>3.1</v>
      </c>
      <c r="R69" s="18">
        <v>16</v>
      </c>
      <c r="S69" s="21"/>
      <c r="T69" s="21"/>
      <c r="U69" s="21"/>
      <c r="V69" s="19">
        <v>69</v>
      </c>
      <c r="W69" s="21">
        <v>3</v>
      </c>
      <c r="X69" s="22">
        <v>4.6446759259259257E-2</v>
      </c>
      <c r="Y69" s="22">
        <f>X69-X$106</f>
        <v>1.3506944444444446E-2</v>
      </c>
      <c r="Z69" s="21">
        <v>210</v>
      </c>
      <c r="AA69" s="21">
        <v>2.7</v>
      </c>
      <c r="AB69" s="18">
        <v>17</v>
      </c>
      <c r="AC69" s="21"/>
      <c r="AD69" s="19">
        <v>67</v>
      </c>
      <c r="AE69" s="21">
        <v>4</v>
      </c>
      <c r="AF69" s="22">
        <v>1.9502314814814816E-2</v>
      </c>
      <c r="AG69" s="22">
        <f t="shared" si="14"/>
        <v>3.3564814814814811E-3</v>
      </c>
      <c r="AH69" s="21">
        <v>248</v>
      </c>
      <c r="AI69" s="21">
        <v>3.2</v>
      </c>
      <c r="AJ69" s="18">
        <v>19</v>
      </c>
      <c r="AK69" s="57">
        <v>46</v>
      </c>
      <c r="AL69" s="58">
        <f>X69+N69+AF69</f>
        <v>8.9398148148148143E-2</v>
      </c>
      <c r="AM69" s="22">
        <f>AL69-$AL$106</f>
        <v>2.1759259259259256E-2</v>
      </c>
      <c r="AN69" s="21">
        <f t="shared" si="15"/>
        <v>52</v>
      </c>
      <c r="AO69" s="21"/>
    </row>
    <row r="70" spans="1:41" ht="15.75" customHeight="1" x14ac:dyDescent="0.15">
      <c r="A70" s="21"/>
      <c r="B70" s="21"/>
      <c r="C70" s="14" t="s">
        <v>580</v>
      </c>
      <c r="D70" s="14" t="s">
        <v>581</v>
      </c>
      <c r="E70" s="14" t="s">
        <v>314</v>
      </c>
      <c r="F70" s="14" t="s">
        <v>113</v>
      </c>
      <c r="G70" s="14" t="s">
        <v>70</v>
      </c>
      <c r="H70" s="14" t="s">
        <v>39</v>
      </c>
      <c r="I70" s="14"/>
      <c r="J70" s="19" t="s">
        <v>582</v>
      </c>
      <c r="K70" s="19" t="s">
        <v>72</v>
      </c>
      <c r="L70" s="19" t="s">
        <v>583</v>
      </c>
      <c r="M70" s="19" t="s">
        <v>43</v>
      </c>
      <c r="N70" s="56"/>
      <c r="O70" s="21"/>
      <c r="P70" s="21"/>
      <c r="Q70" s="21"/>
      <c r="R70" s="21"/>
      <c r="S70" s="21"/>
      <c r="T70" s="21"/>
      <c r="U70" s="21"/>
      <c r="V70" s="21"/>
      <c r="W70" s="21"/>
      <c r="X70" s="22"/>
      <c r="Y70" s="21"/>
      <c r="Z70" s="21"/>
      <c r="AA70" s="21"/>
      <c r="AB70" s="21"/>
      <c r="AC70" s="21"/>
      <c r="AD70" s="21">
        <v>68</v>
      </c>
      <c r="AE70" s="21">
        <v>15</v>
      </c>
      <c r="AF70" s="22">
        <v>1.9583333333333331E-2</v>
      </c>
      <c r="AG70" s="22">
        <f t="shared" si="14"/>
        <v>3.4374999999999961E-3</v>
      </c>
      <c r="AH70" s="21">
        <v>239</v>
      </c>
      <c r="AI70" s="21">
        <v>3.3</v>
      </c>
      <c r="AJ70" s="18">
        <v>18</v>
      </c>
      <c r="AK70" s="57"/>
      <c r="AL70" s="59" t="s">
        <v>45</v>
      </c>
      <c r="AM70" s="21"/>
      <c r="AN70" s="21">
        <f t="shared" si="15"/>
        <v>18</v>
      </c>
      <c r="AO70" s="21"/>
    </row>
    <row r="71" spans="1:41" ht="15.75" customHeight="1" x14ac:dyDescent="0.15">
      <c r="A71" s="21">
        <v>63</v>
      </c>
      <c r="B71" s="55">
        <v>20</v>
      </c>
      <c r="C71" s="14" t="s">
        <v>584</v>
      </c>
      <c r="D71" s="14" t="s">
        <v>585</v>
      </c>
      <c r="E71" s="14" t="s">
        <v>314</v>
      </c>
      <c r="F71" s="14" t="s">
        <v>455</v>
      </c>
      <c r="G71" s="14" t="s">
        <v>49</v>
      </c>
      <c r="H71" s="31" t="s">
        <v>122</v>
      </c>
      <c r="I71" s="21"/>
      <c r="J71" s="14" t="s">
        <v>586</v>
      </c>
      <c r="K71" s="14" t="s">
        <v>72</v>
      </c>
      <c r="L71" s="14" t="s">
        <v>587</v>
      </c>
      <c r="M71" s="14" t="s">
        <v>43</v>
      </c>
      <c r="N71" s="56">
        <v>2.3182870370370371E-2</v>
      </c>
      <c r="O71" s="17">
        <f>N71-$N$109</f>
        <v>4.8958333333333354E-3</v>
      </c>
      <c r="P71" s="55">
        <v>249</v>
      </c>
      <c r="Q71" s="21">
        <v>3</v>
      </c>
      <c r="R71" s="18">
        <v>22</v>
      </c>
      <c r="S71" s="21"/>
      <c r="T71" s="21"/>
      <c r="U71" s="21"/>
      <c r="V71" s="19">
        <v>71</v>
      </c>
      <c r="W71" s="21">
        <v>22</v>
      </c>
      <c r="X71" s="22">
        <v>4.7557870370370368E-2</v>
      </c>
      <c r="Y71" s="22">
        <f t="shared" ref="Y71:Y76" si="16">X71-X$106</f>
        <v>1.4618055555555558E-2</v>
      </c>
      <c r="Z71" s="21">
        <v>204</v>
      </c>
      <c r="AA71" s="21">
        <v>2.5</v>
      </c>
      <c r="AB71" s="18">
        <v>15</v>
      </c>
      <c r="AC71" s="21"/>
      <c r="AD71" s="19">
        <v>69</v>
      </c>
      <c r="AE71" s="21">
        <v>20</v>
      </c>
      <c r="AF71" s="22">
        <v>1.9629629629629629E-2</v>
      </c>
      <c r="AG71" s="22">
        <f t="shared" si="14"/>
        <v>3.4837962962962939E-3</v>
      </c>
      <c r="AH71" s="21">
        <v>257</v>
      </c>
      <c r="AI71" s="21">
        <v>2.9</v>
      </c>
      <c r="AJ71" s="18">
        <v>17</v>
      </c>
      <c r="AK71" s="57">
        <v>48</v>
      </c>
      <c r="AL71" s="58">
        <f>X71+N71+AF71</f>
        <v>9.0370370370370379E-2</v>
      </c>
      <c r="AM71" s="22">
        <f>AL71-$AL$106</f>
        <v>2.2731481481481491E-2</v>
      </c>
      <c r="AN71" s="21">
        <f t="shared" si="15"/>
        <v>54</v>
      </c>
      <c r="AO71" s="21"/>
    </row>
    <row r="72" spans="1:41" ht="15.75" customHeight="1" x14ac:dyDescent="0.15">
      <c r="A72" s="21">
        <v>76</v>
      </c>
      <c r="B72" s="19">
        <v>14</v>
      </c>
      <c r="C72" s="14" t="s">
        <v>448</v>
      </c>
      <c r="D72" s="14" t="s">
        <v>588</v>
      </c>
      <c r="E72" s="14" t="s">
        <v>314</v>
      </c>
      <c r="F72" s="14" t="s">
        <v>169</v>
      </c>
      <c r="G72" s="14" t="s">
        <v>70</v>
      </c>
      <c r="H72" s="14" t="s">
        <v>39</v>
      </c>
      <c r="I72" s="14" t="s">
        <v>170</v>
      </c>
      <c r="J72" s="14" t="s">
        <v>589</v>
      </c>
      <c r="K72" s="14" t="s">
        <v>41</v>
      </c>
      <c r="L72" s="14" t="s">
        <v>590</v>
      </c>
      <c r="M72" s="14" t="s">
        <v>43</v>
      </c>
      <c r="N72" s="56">
        <v>2.4687499999999998E-2</v>
      </c>
      <c r="O72" s="17">
        <f>N72-$N$109</f>
        <v>6.400462962962962E-3</v>
      </c>
      <c r="P72" s="55">
        <v>182</v>
      </c>
      <c r="Q72" s="55">
        <v>2.98</v>
      </c>
      <c r="R72" s="18">
        <v>10</v>
      </c>
      <c r="S72" s="21"/>
      <c r="T72" s="21"/>
      <c r="U72" s="21"/>
      <c r="V72" s="21">
        <v>67</v>
      </c>
      <c r="W72" s="21">
        <v>15</v>
      </c>
      <c r="X72" s="22">
        <v>4.5312499999999999E-2</v>
      </c>
      <c r="Y72" s="22">
        <f t="shared" si="16"/>
        <v>1.2372685185185188E-2</v>
      </c>
      <c r="Z72" s="21">
        <v>168</v>
      </c>
      <c r="AA72" s="21">
        <v>2.8</v>
      </c>
      <c r="AB72" s="18">
        <v>19</v>
      </c>
      <c r="AC72" s="21"/>
      <c r="AD72" s="21">
        <v>70</v>
      </c>
      <c r="AE72" s="21">
        <v>16</v>
      </c>
      <c r="AF72" s="22">
        <v>1.9942129629629629E-2</v>
      </c>
      <c r="AG72" s="22">
        <f t="shared" si="14"/>
        <v>3.7962962962962941E-3</v>
      </c>
      <c r="AH72" s="21">
        <v>188</v>
      </c>
      <c r="AI72" s="21">
        <v>3.1</v>
      </c>
      <c r="AJ72" s="18">
        <v>16</v>
      </c>
      <c r="AK72" s="57">
        <v>47</v>
      </c>
      <c r="AL72" s="58">
        <f>X72+N72+AF72</f>
        <v>8.9942129629629622E-2</v>
      </c>
      <c r="AM72" s="22">
        <f>AL72-$AL$106</f>
        <v>2.2303240740740735E-2</v>
      </c>
      <c r="AN72" s="21">
        <f t="shared" si="15"/>
        <v>45</v>
      </c>
      <c r="AO72" s="21"/>
    </row>
    <row r="73" spans="1:41" ht="15.75" customHeight="1" x14ac:dyDescent="0.15">
      <c r="A73" s="21">
        <v>73</v>
      </c>
      <c r="B73" s="19">
        <v>12</v>
      </c>
      <c r="C73" s="14" t="s">
        <v>591</v>
      </c>
      <c r="D73" s="14" t="s">
        <v>592</v>
      </c>
      <c r="E73" s="14" t="s">
        <v>314</v>
      </c>
      <c r="F73" s="14" t="s">
        <v>55</v>
      </c>
      <c r="G73" s="14" t="s">
        <v>70</v>
      </c>
      <c r="H73" s="31" t="s">
        <v>122</v>
      </c>
      <c r="I73" s="14" t="s">
        <v>437</v>
      </c>
      <c r="J73" s="14" t="s">
        <v>593</v>
      </c>
      <c r="K73" s="14" t="s">
        <v>41</v>
      </c>
      <c r="L73" s="14" t="s">
        <v>42</v>
      </c>
      <c r="M73" s="14" t="s">
        <v>43</v>
      </c>
      <c r="N73" s="56">
        <v>2.3935185185185184E-2</v>
      </c>
      <c r="O73" s="17">
        <f>N73-$N$109</f>
        <v>5.6481481481481487E-3</v>
      </c>
      <c r="P73" s="55">
        <v>251</v>
      </c>
      <c r="Q73" s="55">
        <v>3.06</v>
      </c>
      <c r="R73" s="18">
        <v>13</v>
      </c>
      <c r="S73" s="21"/>
      <c r="T73" s="21"/>
      <c r="U73" s="21"/>
      <c r="V73" s="19">
        <v>66</v>
      </c>
      <c r="W73" s="21">
        <v>14</v>
      </c>
      <c r="X73" s="22">
        <v>4.4988425925925925E-2</v>
      </c>
      <c r="Y73" s="22">
        <f t="shared" si="16"/>
        <v>1.2048611111111114E-2</v>
      </c>
      <c r="Z73" s="21">
        <v>230</v>
      </c>
      <c r="AA73" s="21">
        <v>2.8</v>
      </c>
      <c r="AB73" s="18">
        <v>20</v>
      </c>
      <c r="AC73" s="21"/>
      <c r="AD73" s="19">
        <v>71</v>
      </c>
      <c r="AE73" s="21">
        <v>17</v>
      </c>
      <c r="AF73" s="22">
        <v>1.9976851851851853E-2</v>
      </c>
      <c r="AG73" s="22">
        <f t="shared" si="14"/>
        <v>3.8310185185185183E-3</v>
      </c>
      <c r="AH73" s="21">
        <v>227</v>
      </c>
      <c r="AI73" s="21">
        <v>2.8</v>
      </c>
      <c r="AJ73" s="18">
        <v>15</v>
      </c>
      <c r="AK73" s="57">
        <v>45</v>
      </c>
      <c r="AL73" s="58">
        <f>X73+N73+AF73</f>
        <v>8.8900462962962973E-2</v>
      </c>
      <c r="AM73" s="22">
        <f>AL73-$AL$106</f>
        <v>2.1261574074074086E-2</v>
      </c>
      <c r="AN73" s="21">
        <f t="shared" si="15"/>
        <v>48</v>
      </c>
      <c r="AO73" s="21"/>
    </row>
    <row r="74" spans="1:41" ht="15.75" customHeight="1" x14ac:dyDescent="0.15">
      <c r="A74" s="21">
        <v>77</v>
      </c>
      <c r="B74" s="55">
        <v>23</v>
      </c>
      <c r="C74" s="14" t="s">
        <v>312</v>
      </c>
      <c r="D74" s="14" t="s">
        <v>203</v>
      </c>
      <c r="E74" s="14" t="s">
        <v>314</v>
      </c>
      <c r="F74" s="14" t="s">
        <v>278</v>
      </c>
      <c r="G74" s="14" t="s">
        <v>49</v>
      </c>
      <c r="H74" s="14" t="s">
        <v>39</v>
      </c>
      <c r="I74" s="21"/>
      <c r="J74" s="60" t="s">
        <v>594</v>
      </c>
      <c r="K74" s="14" t="s">
        <v>41</v>
      </c>
      <c r="L74" s="14" t="s">
        <v>206</v>
      </c>
      <c r="M74" s="14" t="s">
        <v>43</v>
      </c>
      <c r="N74" s="56">
        <v>2.4837962962962964E-2</v>
      </c>
      <c r="O74" s="17">
        <f>N74-$N$109</f>
        <v>6.5509259259259288E-3</v>
      </c>
      <c r="P74" s="55">
        <v>250</v>
      </c>
      <c r="Q74" s="55">
        <v>2.94</v>
      </c>
      <c r="R74" s="18">
        <v>9</v>
      </c>
      <c r="S74" s="21"/>
      <c r="T74" s="21"/>
      <c r="U74" s="21"/>
      <c r="V74" s="21">
        <v>70</v>
      </c>
      <c r="W74" s="21">
        <v>21</v>
      </c>
      <c r="X74" s="22">
        <v>4.6655092592592595E-2</v>
      </c>
      <c r="Y74" s="22">
        <f t="shared" si="16"/>
        <v>1.3715277777777785E-2</v>
      </c>
      <c r="Z74" s="21">
        <v>225</v>
      </c>
      <c r="AA74" s="21">
        <v>2.7</v>
      </c>
      <c r="AB74" s="18">
        <v>16</v>
      </c>
      <c r="AC74" s="21"/>
      <c r="AD74" s="21">
        <v>72</v>
      </c>
      <c r="AE74" s="21">
        <v>21</v>
      </c>
      <c r="AF74" s="22">
        <v>2.028935185185185E-2</v>
      </c>
      <c r="AG74" s="22">
        <f t="shared" si="14"/>
        <v>4.1435185185185151E-3</v>
      </c>
      <c r="AH74" s="21">
        <v>247</v>
      </c>
      <c r="AI74" s="21">
        <v>2.9</v>
      </c>
      <c r="AJ74" s="18">
        <v>14</v>
      </c>
      <c r="AK74" s="57">
        <v>49</v>
      </c>
      <c r="AL74" s="58">
        <f>X74+N74+AF74</f>
        <v>9.178240740740741E-2</v>
      </c>
      <c r="AM74" s="22">
        <f>AL74-$AL$106</f>
        <v>2.4143518518518522E-2</v>
      </c>
      <c r="AN74" s="21">
        <f t="shared" si="15"/>
        <v>39</v>
      </c>
      <c r="AO74" s="21"/>
    </row>
    <row r="75" spans="1:41" ht="15.75" customHeight="1" x14ac:dyDescent="0.15">
      <c r="A75" s="19" t="s">
        <v>44</v>
      </c>
      <c r="B75" s="19"/>
      <c r="C75" s="14" t="s">
        <v>595</v>
      </c>
      <c r="D75" s="14" t="s">
        <v>596</v>
      </c>
      <c r="E75" s="14" t="s">
        <v>314</v>
      </c>
      <c r="F75" s="14" t="s">
        <v>597</v>
      </c>
      <c r="G75" s="14" t="s">
        <v>195</v>
      </c>
      <c r="H75" s="14" t="s">
        <v>39</v>
      </c>
      <c r="I75" s="21"/>
      <c r="J75" s="14" t="s">
        <v>598</v>
      </c>
      <c r="K75" s="14" t="s">
        <v>58</v>
      </c>
      <c r="L75" s="14" t="s">
        <v>599</v>
      </c>
      <c r="M75" s="14" t="s">
        <v>43</v>
      </c>
      <c r="N75" s="56"/>
      <c r="O75" s="21"/>
      <c r="P75" s="21"/>
      <c r="Q75" s="21"/>
      <c r="R75" s="21"/>
      <c r="S75" s="21"/>
      <c r="T75" s="21"/>
      <c r="U75" s="21"/>
      <c r="V75" s="21">
        <v>60</v>
      </c>
      <c r="W75" s="21">
        <v>6</v>
      </c>
      <c r="X75" s="22">
        <v>4.2939814814814813E-2</v>
      </c>
      <c r="Y75" s="22">
        <f t="shared" si="16"/>
        <v>1.0000000000000002E-2</v>
      </c>
      <c r="Z75" s="21">
        <v>217</v>
      </c>
      <c r="AA75" s="21">
        <v>3.2</v>
      </c>
      <c r="AB75" s="18">
        <v>26</v>
      </c>
      <c r="AC75" s="21"/>
      <c r="AD75" s="21">
        <v>73</v>
      </c>
      <c r="AE75" s="21">
        <v>8</v>
      </c>
      <c r="AF75" s="22">
        <v>2.0381944444444446E-2</v>
      </c>
      <c r="AG75" s="22">
        <f t="shared" si="14"/>
        <v>4.2361111111111106E-3</v>
      </c>
      <c r="AH75" s="21">
        <v>161</v>
      </c>
      <c r="AI75" s="21">
        <v>3.5</v>
      </c>
      <c r="AJ75" s="18">
        <v>13</v>
      </c>
      <c r="AK75" s="57"/>
      <c r="AL75" s="59" t="s">
        <v>45</v>
      </c>
      <c r="AM75" s="21"/>
      <c r="AN75" s="21">
        <f t="shared" si="15"/>
        <v>39</v>
      </c>
      <c r="AO75" s="21"/>
    </row>
    <row r="76" spans="1:41" ht="15.75" customHeight="1" x14ac:dyDescent="0.15">
      <c r="A76" s="21">
        <v>80</v>
      </c>
      <c r="B76" s="19">
        <v>6</v>
      </c>
      <c r="C76" s="14" t="s">
        <v>600</v>
      </c>
      <c r="D76" s="14" t="s">
        <v>601</v>
      </c>
      <c r="E76" s="14" t="s">
        <v>314</v>
      </c>
      <c r="F76" s="14" t="s">
        <v>339</v>
      </c>
      <c r="G76" s="14" t="s">
        <v>128</v>
      </c>
      <c r="H76" s="14" t="s">
        <v>39</v>
      </c>
      <c r="I76" s="14" t="s">
        <v>602</v>
      </c>
      <c r="J76" s="14" t="s">
        <v>603</v>
      </c>
      <c r="K76" s="14" t="s">
        <v>41</v>
      </c>
      <c r="L76" s="14" t="s">
        <v>160</v>
      </c>
      <c r="M76" s="14" t="s">
        <v>43</v>
      </c>
      <c r="N76" s="56">
        <v>2.7488425925925927E-2</v>
      </c>
      <c r="O76" s="17">
        <f>N76-$N$109</f>
        <v>9.2013888888888909E-3</v>
      </c>
      <c r="P76" s="55">
        <v>202</v>
      </c>
      <c r="Q76" s="55">
        <v>2.4300000000000002</v>
      </c>
      <c r="R76" s="18">
        <v>6</v>
      </c>
      <c r="S76" s="21"/>
      <c r="T76" s="21"/>
      <c r="U76" s="21"/>
      <c r="V76" s="21">
        <v>72</v>
      </c>
      <c r="W76" s="21">
        <v>4</v>
      </c>
      <c r="X76" s="22">
        <v>4.8356481481481479E-2</v>
      </c>
      <c r="Y76" s="22">
        <f t="shared" si="16"/>
        <v>1.5416666666666669E-2</v>
      </c>
      <c r="Z76" s="21">
        <v>207</v>
      </c>
      <c r="AA76" s="21">
        <v>2.5</v>
      </c>
      <c r="AB76" s="18">
        <v>14</v>
      </c>
      <c r="AC76" s="21"/>
      <c r="AD76" s="21">
        <v>74</v>
      </c>
      <c r="AE76" s="21">
        <v>5</v>
      </c>
      <c r="AF76" s="22">
        <v>2.0590277777777777E-2</v>
      </c>
      <c r="AG76" s="22">
        <f t="shared" si="14"/>
        <v>4.4444444444444418E-3</v>
      </c>
      <c r="AH76" s="21">
        <v>217</v>
      </c>
      <c r="AI76" s="21">
        <v>2.7</v>
      </c>
      <c r="AJ76" s="18">
        <v>12</v>
      </c>
      <c r="AK76" s="57">
        <v>50</v>
      </c>
      <c r="AL76" s="58">
        <f>X76+N76+AF76</f>
        <v>9.6435185185185179E-2</v>
      </c>
      <c r="AM76" s="22">
        <f>AL76-$AL$106</f>
        <v>2.8796296296296292E-2</v>
      </c>
      <c r="AN76" s="21">
        <f t="shared" si="15"/>
        <v>32</v>
      </c>
      <c r="AO76" s="21"/>
    </row>
    <row r="77" spans="1:41" ht="15.75" customHeight="1" x14ac:dyDescent="0.15">
      <c r="A77" s="21">
        <v>72</v>
      </c>
      <c r="B77" s="55">
        <v>21</v>
      </c>
      <c r="C77" s="14" t="s">
        <v>604</v>
      </c>
      <c r="D77" s="14" t="s">
        <v>189</v>
      </c>
      <c r="E77" s="14" t="s">
        <v>314</v>
      </c>
      <c r="F77" s="14" t="s">
        <v>69</v>
      </c>
      <c r="G77" s="14" t="s">
        <v>149</v>
      </c>
      <c r="H77" s="31" t="s">
        <v>122</v>
      </c>
      <c r="I77" s="14" t="s">
        <v>64</v>
      </c>
      <c r="J77" s="61" t="s">
        <v>605</v>
      </c>
      <c r="K77" s="14" t="s">
        <v>72</v>
      </c>
      <c r="L77" s="14" t="s">
        <v>346</v>
      </c>
      <c r="M77" s="14" t="s">
        <v>43</v>
      </c>
      <c r="N77" s="56">
        <v>2.3541666666666666E-2</v>
      </c>
      <c r="O77" s="17">
        <f>N77-$N$109</f>
        <v>5.2546296296296299E-3</v>
      </c>
      <c r="P77" s="55">
        <v>277</v>
      </c>
      <c r="Q77" s="21">
        <v>2.98</v>
      </c>
      <c r="R77" s="18">
        <v>14</v>
      </c>
      <c r="S77" s="21"/>
      <c r="T77" s="21"/>
      <c r="U77" s="21"/>
      <c r="V77" s="19" t="s">
        <v>44</v>
      </c>
      <c r="W77" s="21"/>
      <c r="X77" s="22"/>
      <c r="Y77" s="21"/>
      <c r="Z77" s="21"/>
      <c r="AA77" s="21"/>
      <c r="AB77" s="21"/>
      <c r="AC77" s="21"/>
      <c r="AD77" s="19">
        <v>75</v>
      </c>
      <c r="AE77" s="21">
        <v>17</v>
      </c>
      <c r="AF77" s="22">
        <v>2.0729166666666667E-2</v>
      </c>
      <c r="AG77" s="22">
        <f t="shared" si="14"/>
        <v>4.5833333333333316E-3</v>
      </c>
      <c r="AH77" s="21">
        <v>254</v>
      </c>
      <c r="AI77" s="21">
        <v>2.7</v>
      </c>
      <c r="AJ77" s="18">
        <v>11</v>
      </c>
      <c r="AK77" s="57"/>
      <c r="AL77" s="59" t="s">
        <v>45</v>
      </c>
      <c r="AM77" s="21"/>
      <c r="AN77" s="21">
        <f t="shared" si="15"/>
        <v>25</v>
      </c>
      <c r="AO77" s="21"/>
    </row>
    <row r="78" spans="1:41" ht="15.75" customHeight="1" x14ac:dyDescent="0.15">
      <c r="A78" s="19" t="s">
        <v>44</v>
      </c>
      <c r="B78" s="21"/>
      <c r="C78" s="14" t="s">
        <v>606</v>
      </c>
      <c r="D78" s="14" t="s">
        <v>607</v>
      </c>
      <c r="E78" s="14" t="s">
        <v>314</v>
      </c>
      <c r="F78" s="14" t="s">
        <v>98</v>
      </c>
      <c r="G78" s="14" t="s">
        <v>70</v>
      </c>
      <c r="H78" s="14" t="s">
        <v>39</v>
      </c>
      <c r="I78" s="21"/>
      <c r="J78" s="14" t="s">
        <v>608</v>
      </c>
      <c r="K78" s="14" t="s">
        <v>58</v>
      </c>
      <c r="L78" s="14" t="s">
        <v>609</v>
      </c>
      <c r="M78" s="14" t="s">
        <v>43</v>
      </c>
      <c r="N78" s="56"/>
      <c r="O78" s="21"/>
      <c r="P78" s="21"/>
      <c r="Q78" s="21"/>
      <c r="R78" s="21"/>
      <c r="S78" s="21"/>
      <c r="T78" s="21"/>
      <c r="U78" s="21"/>
      <c r="V78" s="21">
        <v>49</v>
      </c>
      <c r="W78" s="21">
        <v>6</v>
      </c>
      <c r="X78" s="22">
        <v>4.0312499999999994E-2</v>
      </c>
      <c r="Y78" s="22">
        <f>X78-X$106</f>
        <v>7.3726851851851835E-3</v>
      </c>
      <c r="Z78" s="21">
        <v>259</v>
      </c>
      <c r="AA78" s="21">
        <v>3.7</v>
      </c>
      <c r="AB78" s="18">
        <v>37</v>
      </c>
      <c r="AC78" s="21"/>
      <c r="AD78" s="21">
        <v>76</v>
      </c>
      <c r="AE78" s="21">
        <v>18</v>
      </c>
      <c r="AF78" s="22">
        <v>2.0821759259259259E-2</v>
      </c>
      <c r="AG78" s="22">
        <f t="shared" si="14"/>
        <v>4.6759259259259237E-3</v>
      </c>
      <c r="AH78" s="21">
        <v>207</v>
      </c>
      <c r="AI78" s="21">
        <v>2.9</v>
      </c>
      <c r="AJ78" s="18">
        <v>10</v>
      </c>
      <c r="AK78" s="57"/>
      <c r="AL78" s="59" t="s">
        <v>45</v>
      </c>
      <c r="AM78" s="21"/>
      <c r="AN78" s="21">
        <f t="shared" si="15"/>
        <v>47</v>
      </c>
      <c r="AO78" s="21"/>
    </row>
    <row r="79" spans="1:41" ht="15.75" customHeight="1" x14ac:dyDescent="0.15">
      <c r="A79" s="19" t="s">
        <v>44</v>
      </c>
      <c r="B79" s="21"/>
      <c r="C79" s="14" t="s">
        <v>564</v>
      </c>
      <c r="D79" s="14" t="s">
        <v>610</v>
      </c>
      <c r="E79" s="14" t="s">
        <v>314</v>
      </c>
      <c r="F79" s="14" t="s">
        <v>576</v>
      </c>
      <c r="G79" s="14" t="s">
        <v>70</v>
      </c>
      <c r="H79" s="14" t="s">
        <v>39</v>
      </c>
      <c r="I79" s="14" t="s">
        <v>378</v>
      </c>
      <c r="J79" s="14" t="s">
        <v>611</v>
      </c>
      <c r="K79" s="14" t="s">
        <v>41</v>
      </c>
      <c r="L79" s="14" t="s">
        <v>612</v>
      </c>
      <c r="M79" s="14" t="s">
        <v>43</v>
      </c>
      <c r="N79" s="56"/>
      <c r="O79" s="21"/>
      <c r="P79" s="21"/>
      <c r="Q79" s="21"/>
      <c r="R79" s="21"/>
      <c r="S79" s="21"/>
      <c r="T79" s="21"/>
      <c r="U79" s="21"/>
      <c r="V79" s="21">
        <v>73</v>
      </c>
      <c r="W79" s="21">
        <v>16</v>
      </c>
      <c r="X79" s="22">
        <v>5.063657407407407E-2</v>
      </c>
      <c r="Y79" s="22">
        <f>X79-X$106</f>
        <v>1.7696759259259259E-2</v>
      </c>
      <c r="Z79" s="21">
        <v>176</v>
      </c>
      <c r="AA79" s="55">
        <v>2.6</v>
      </c>
      <c r="AB79" s="18">
        <v>13</v>
      </c>
      <c r="AC79" s="21"/>
      <c r="AD79" s="21">
        <v>77</v>
      </c>
      <c r="AE79" s="21">
        <v>19</v>
      </c>
      <c r="AF79" s="22">
        <v>2.1099537037037038E-2</v>
      </c>
      <c r="AG79" s="22">
        <f t="shared" si="14"/>
        <v>4.9537037037037032E-3</v>
      </c>
      <c r="AH79" s="21">
        <v>199</v>
      </c>
      <c r="AI79" s="55">
        <v>2.9</v>
      </c>
      <c r="AJ79" s="18">
        <v>9</v>
      </c>
      <c r="AK79" s="57"/>
      <c r="AL79" s="59" t="s">
        <v>45</v>
      </c>
      <c r="AM79" s="22"/>
      <c r="AN79" s="21">
        <f t="shared" si="15"/>
        <v>22</v>
      </c>
      <c r="AO79" s="21"/>
    </row>
    <row r="80" spans="1:41" ht="15.75" customHeight="1" x14ac:dyDescent="0.15">
      <c r="A80" s="19" t="s">
        <v>44</v>
      </c>
      <c r="B80" s="21"/>
      <c r="C80" s="14" t="s">
        <v>604</v>
      </c>
      <c r="D80" s="14" t="s">
        <v>613</v>
      </c>
      <c r="E80" s="14" t="s">
        <v>314</v>
      </c>
      <c r="F80" s="14" t="s">
        <v>614</v>
      </c>
      <c r="G80" s="14" t="s">
        <v>128</v>
      </c>
      <c r="H80" s="31" t="s">
        <v>122</v>
      </c>
      <c r="I80" s="21"/>
      <c r="J80" s="14" t="s">
        <v>615</v>
      </c>
      <c r="K80" s="14" t="s">
        <v>41</v>
      </c>
      <c r="L80" s="14" t="s">
        <v>616</v>
      </c>
      <c r="M80" s="14" t="s">
        <v>213</v>
      </c>
      <c r="N80" s="56"/>
      <c r="O80" s="21"/>
      <c r="P80" s="21"/>
      <c r="Q80" s="21"/>
      <c r="R80" s="21"/>
      <c r="S80" s="21"/>
      <c r="T80" s="21"/>
      <c r="U80" s="21"/>
      <c r="V80" s="21">
        <v>75</v>
      </c>
      <c r="W80" s="21">
        <v>5</v>
      </c>
      <c r="X80" s="22">
        <v>5.5983796296296295E-2</v>
      </c>
      <c r="Y80" s="22">
        <f>X80-X$106</f>
        <v>2.3043981481481485E-2</v>
      </c>
      <c r="Z80" s="21">
        <v>162</v>
      </c>
      <c r="AA80" s="21">
        <v>2.2999999999999998</v>
      </c>
      <c r="AB80" s="18">
        <v>11</v>
      </c>
      <c r="AC80" s="21"/>
      <c r="AD80" s="21">
        <v>78</v>
      </c>
      <c r="AE80" s="21">
        <v>6</v>
      </c>
      <c r="AF80" s="22">
        <v>2.1400462962962965E-2</v>
      </c>
      <c r="AG80" s="22">
        <f t="shared" si="14"/>
        <v>5.2546296296296299E-3</v>
      </c>
      <c r="AH80" s="21">
        <v>187</v>
      </c>
      <c r="AI80" s="21">
        <v>2.6</v>
      </c>
      <c r="AJ80" s="18">
        <v>8</v>
      </c>
      <c r="AK80" s="57"/>
      <c r="AL80" s="59" t="s">
        <v>45</v>
      </c>
      <c r="AM80" s="22"/>
      <c r="AN80" s="21">
        <f t="shared" si="15"/>
        <v>19</v>
      </c>
      <c r="AO80" s="21"/>
    </row>
    <row r="81" spans="1:41" ht="15.75" customHeight="1" x14ac:dyDescent="0.15">
      <c r="A81" s="21"/>
      <c r="B81" s="21"/>
      <c r="C81" s="14" t="s">
        <v>617</v>
      </c>
      <c r="D81" s="14" t="s">
        <v>618</v>
      </c>
      <c r="E81" s="19" t="s">
        <v>314</v>
      </c>
      <c r="F81" s="19" t="s">
        <v>55</v>
      </c>
      <c r="G81" s="19" t="s">
        <v>49</v>
      </c>
      <c r="H81" s="62" t="s">
        <v>122</v>
      </c>
      <c r="I81" s="19" t="s">
        <v>619</v>
      </c>
      <c r="J81" s="19" t="s">
        <v>620</v>
      </c>
      <c r="K81" s="19" t="s">
        <v>177</v>
      </c>
      <c r="L81" s="19" t="s">
        <v>392</v>
      </c>
      <c r="M81" s="19" t="s">
        <v>43</v>
      </c>
      <c r="N81" s="19"/>
      <c r="O81" s="19"/>
      <c r="P81" s="19"/>
      <c r="Q81" s="19"/>
      <c r="R81" s="21"/>
      <c r="S81" s="21"/>
      <c r="T81" s="21"/>
      <c r="U81" s="21"/>
      <c r="V81" s="21"/>
      <c r="W81" s="21"/>
      <c r="X81" s="22"/>
      <c r="Y81" s="21"/>
      <c r="Z81" s="21"/>
      <c r="AA81" s="21"/>
      <c r="AB81" s="21"/>
      <c r="AC81" s="21"/>
      <c r="AD81" s="21">
        <v>79</v>
      </c>
      <c r="AE81" s="21">
        <v>22</v>
      </c>
      <c r="AF81" s="22">
        <v>2.1689814814814815E-2</v>
      </c>
      <c r="AG81" s="22">
        <f t="shared" si="14"/>
        <v>5.5439814814814796E-3</v>
      </c>
      <c r="AH81" s="21">
        <v>196</v>
      </c>
      <c r="AI81" s="21">
        <v>2.5</v>
      </c>
      <c r="AJ81" s="18">
        <v>7</v>
      </c>
      <c r="AK81" s="57"/>
      <c r="AL81" s="59" t="s">
        <v>45</v>
      </c>
      <c r="AM81" s="21"/>
      <c r="AN81" s="21">
        <f t="shared" si="15"/>
        <v>7</v>
      </c>
      <c r="AO81" s="21"/>
    </row>
    <row r="82" spans="1:41" ht="15.75" customHeight="1" x14ac:dyDescent="0.15">
      <c r="A82" s="21">
        <v>79</v>
      </c>
      <c r="B82" s="55">
        <v>24</v>
      </c>
      <c r="C82" s="14" t="s">
        <v>385</v>
      </c>
      <c r="D82" s="14" t="s">
        <v>621</v>
      </c>
      <c r="E82" s="14" t="s">
        <v>314</v>
      </c>
      <c r="F82" s="14" t="s">
        <v>169</v>
      </c>
      <c r="G82" s="14" t="s">
        <v>49</v>
      </c>
      <c r="H82" s="14" t="s">
        <v>39</v>
      </c>
      <c r="I82" s="14" t="s">
        <v>622</v>
      </c>
      <c r="J82" s="14" t="s">
        <v>623</v>
      </c>
      <c r="K82" s="14" t="s">
        <v>72</v>
      </c>
      <c r="L82" s="14" t="s">
        <v>323</v>
      </c>
      <c r="M82" s="14" t="s">
        <v>43</v>
      </c>
      <c r="N82" s="56">
        <v>2.6747685185185183E-2</v>
      </c>
      <c r="O82" s="17">
        <f>N82-$N$109</f>
        <v>8.4606481481481477E-3</v>
      </c>
      <c r="P82" s="55">
        <v>199</v>
      </c>
      <c r="Q82" s="55">
        <v>2.69</v>
      </c>
      <c r="R82" s="18">
        <v>7</v>
      </c>
      <c r="S82" s="21"/>
      <c r="T82" s="21"/>
      <c r="U82" s="21"/>
      <c r="V82" s="21">
        <v>74</v>
      </c>
      <c r="W82" s="21">
        <v>23</v>
      </c>
      <c r="X82" s="22">
        <v>5.2777777777777778E-2</v>
      </c>
      <c r="Y82" s="22">
        <f>X82-X$106</f>
        <v>1.9837962962962967E-2</v>
      </c>
      <c r="Z82" s="21">
        <v>177</v>
      </c>
      <c r="AA82" s="21">
        <v>2.4</v>
      </c>
      <c r="AB82" s="18">
        <v>12</v>
      </c>
      <c r="AC82" s="21"/>
      <c r="AD82" s="21">
        <v>80</v>
      </c>
      <c r="AE82" s="21">
        <v>23</v>
      </c>
      <c r="AF82" s="22">
        <v>2.3831018518518519E-2</v>
      </c>
      <c r="AG82" s="22">
        <f t="shared" si="14"/>
        <v>7.6851851851851838E-3</v>
      </c>
      <c r="AH82" s="21">
        <v>149</v>
      </c>
      <c r="AI82" s="21">
        <v>2</v>
      </c>
      <c r="AJ82" s="18">
        <v>6</v>
      </c>
      <c r="AK82" s="57">
        <v>51</v>
      </c>
      <c r="AL82" s="58">
        <f>X82+N82+AF82</f>
        <v>0.10335648148148148</v>
      </c>
      <c r="AM82" s="22">
        <f>AL82-$AL$106</f>
        <v>3.5717592592592592E-2</v>
      </c>
      <c r="AN82" s="21">
        <f t="shared" si="15"/>
        <v>25</v>
      </c>
      <c r="AO82" s="21"/>
    </row>
    <row r="83" spans="1:41" ht="15.75" customHeight="1" x14ac:dyDescent="0.15">
      <c r="A83" s="19" t="s">
        <v>44</v>
      </c>
      <c r="B83" s="21"/>
      <c r="C83" s="14" t="s">
        <v>604</v>
      </c>
      <c r="D83" s="14" t="s">
        <v>624</v>
      </c>
      <c r="E83" s="14" t="s">
        <v>314</v>
      </c>
      <c r="F83" s="14" t="s">
        <v>461</v>
      </c>
      <c r="G83" s="16" t="s">
        <v>38</v>
      </c>
      <c r="H83" s="14" t="s">
        <v>39</v>
      </c>
      <c r="I83" s="19" t="s">
        <v>625</v>
      </c>
      <c r="J83" s="19" t="s">
        <v>626</v>
      </c>
      <c r="K83" s="19" t="s">
        <v>177</v>
      </c>
      <c r="L83" s="19" t="s">
        <v>627</v>
      </c>
      <c r="M83" s="19" t="s">
        <v>43</v>
      </c>
      <c r="N83" s="56"/>
      <c r="O83" s="21"/>
      <c r="P83" s="21"/>
      <c r="Q83" s="21"/>
      <c r="R83" s="21"/>
      <c r="S83" s="21"/>
      <c r="T83" s="21"/>
      <c r="U83" s="21"/>
      <c r="V83" s="21">
        <v>16</v>
      </c>
      <c r="W83" s="21">
        <v>2</v>
      </c>
      <c r="X83" s="22">
        <v>3.5763888888888887E-2</v>
      </c>
      <c r="Y83" s="22">
        <f>X83-X$106</f>
        <v>2.8240740740740761E-3</v>
      </c>
      <c r="Z83" s="21">
        <v>301</v>
      </c>
      <c r="AA83" s="21">
        <v>4.4000000000000004</v>
      </c>
      <c r="AB83" s="18">
        <v>70</v>
      </c>
      <c r="AC83" s="21"/>
      <c r="AD83" s="19" t="s">
        <v>44</v>
      </c>
      <c r="AE83" s="21"/>
      <c r="AF83" s="22"/>
      <c r="AG83" s="22"/>
      <c r="AH83" s="21"/>
      <c r="AI83" s="21"/>
      <c r="AJ83" s="18"/>
      <c r="AK83" s="57"/>
      <c r="AL83" s="59" t="s">
        <v>45</v>
      </c>
      <c r="AM83" s="21"/>
      <c r="AN83" s="21">
        <f t="shared" si="15"/>
        <v>70</v>
      </c>
      <c r="AO83" s="21"/>
    </row>
    <row r="84" spans="1:41" ht="15.75" customHeight="1" x14ac:dyDescent="0.15">
      <c r="A84" s="21">
        <v>48</v>
      </c>
      <c r="B84" s="21">
        <v>6</v>
      </c>
      <c r="C84" s="14" t="s">
        <v>628</v>
      </c>
      <c r="D84" s="14" t="s">
        <v>629</v>
      </c>
      <c r="E84" s="14" t="s">
        <v>314</v>
      </c>
      <c r="F84" s="14" t="s">
        <v>630</v>
      </c>
      <c r="G84" s="16" t="s">
        <v>38</v>
      </c>
      <c r="H84" s="14" t="s">
        <v>39</v>
      </c>
      <c r="I84" s="14" t="s">
        <v>631</v>
      </c>
      <c r="J84" s="14" t="s">
        <v>632</v>
      </c>
      <c r="K84" s="14" t="s">
        <v>58</v>
      </c>
      <c r="L84" s="14" t="s">
        <v>633</v>
      </c>
      <c r="M84" s="14" t="s">
        <v>60</v>
      </c>
      <c r="N84" s="56">
        <v>2.1319444444444443E-2</v>
      </c>
      <c r="O84" s="17">
        <f t="shared" ref="O84:O92" si="17">N84-$N$109</f>
        <v>3.0324074074074073E-3</v>
      </c>
      <c r="P84" s="55">
        <v>282</v>
      </c>
      <c r="Q84" s="55">
        <v>4.1500000000000004</v>
      </c>
      <c r="R84" s="18">
        <v>38</v>
      </c>
      <c r="S84" s="21"/>
      <c r="T84" s="21"/>
      <c r="U84" s="21"/>
      <c r="V84" s="19" t="s">
        <v>44</v>
      </c>
      <c r="W84" s="21"/>
      <c r="X84" s="22"/>
      <c r="Y84" s="21"/>
      <c r="Z84" s="21"/>
      <c r="AA84" s="21"/>
      <c r="AB84" s="21"/>
      <c r="AC84" s="21"/>
      <c r="AD84" s="19" t="s">
        <v>44</v>
      </c>
      <c r="AE84" s="21"/>
      <c r="AF84" s="22"/>
      <c r="AG84" s="21"/>
      <c r="AH84" s="21"/>
      <c r="AI84" s="21"/>
      <c r="AJ84" s="21"/>
      <c r="AK84" s="57"/>
      <c r="AL84" s="59" t="s">
        <v>45</v>
      </c>
      <c r="AM84" s="22"/>
      <c r="AN84" s="21">
        <f t="shared" si="15"/>
        <v>38</v>
      </c>
      <c r="AO84" s="21"/>
    </row>
    <row r="85" spans="1:41" ht="15.75" customHeight="1" x14ac:dyDescent="0.15">
      <c r="A85" s="21">
        <v>30</v>
      </c>
      <c r="B85" s="55">
        <v>13</v>
      </c>
      <c r="C85" s="14" t="s">
        <v>634</v>
      </c>
      <c r="D85" s="14" t="s">
        <v>635</v>
      </c>
      <c r="E85" s="14" t="s">
        <v>314</v>
      </c>
      <c r="F85" s="14" t="s">
        <v>113</v>
      </c>
      <c r="G85" s="14" t="s">
        <v>149</v>
      </c>
      <c r="H85" s="14" t="s">
        <v>39</v>
      </c>
      <c r="I85" s="14" t="s">
        <v>326</v>
      </c>
      <c r="J85" s="14" t="s">
        <v>636</v>
      </c>
      <c r="K85" s="14" t="s">
        <v>41</v>
      </c>
      <c r="L85" s="14" t="s">
        <v>637</v>
      </c>
      <c r="M85" s="14" t="s">
        <v>43</v>
      </c>
      <c r="N85" s="56">
        <v>2.0277777777777777E-2</v>
      </c>
      <c r="O85" s="17">
        <f t="shared" si="17"/>
        <v>1.9907407407407408E-3</v>
      </c>
      <c r="P85" s="55">
        <v>271</v>
      </c>
      <c r="Q85" s="55">
        <v>4.67</v>
      </c>
      <c r="R85" s="18">
        <v>56</v>
      </c>
      <c r="S85" s="21"/>
      <c r="T85" s="21"/>
      <c r="U85" s="21"/>
      <c r="V85" s="21">
        <v>28</v>
      </c>
      <c r="W85" s="21">
        <v>11</v>
      </c>
      <c r="X85" s="22">
        <v>3.7314814814814815E-2</v>
      </c>
      <c r="Y85" s="22">
        <f>X85-X$106</f>
        <v>4.3750000000000039E-3</v>
      </c>
      <c r="Z85" s="21">
        <v>239</v>
      </c>
      <c r="AA85" s="21">
        <v>4.0999999999999996</v>
      </c>
      <c r="AB85" s="18">
        <v>58</v>
      </c>
      <c r="AC85" s="21"/>
      <c r="AD85" s="19" t="s">
        <v>44</v>
      </c>
      <c r="AE85" s="21"/>
      <c r="AF85" s="22"/>
      <c r="AG85" s="22"/>
      <c r="AH85" s="21"/>
      <c r="AI85" s="21"/>
      <c r="AJ85" s="18"/>
      <c r="AK85" s="57"/>
      <c r="AL85" s="59" t="s">
        <v>45</v>
      </c>
      <c r="AM85" s="22"/>
      <c r="AN85" s="21">
        <f t="shared" si="15"/>
        <v>114</v>
      </c>
      <c r="AO85" s="21"/>
    </row>
    <row r="86" spans="1:41" ht="15.75" customHeight="1" x14ac:dyDescent="0.15">
      <c r="A86" s="21">
        <v>37</v>
      </c>
      <c r="B86" s="55">
        <v>16</v>
      </c>
      <c r="C86" s="14" t="s">
        <v>477</v>
      </c>
      <c r="D86" s="14" t="s">
        <v>551</v>
      </c>
      <c r="E86" s="14" t="s">
        <v>314</v>
      </c>
      <c r="F86" s="14" t="s">
        <v>260</v>
      </c>
      <c r="G86" s="14" t="s">
        <v>149</v>
      </c>
      <c r="H86" s="14" t="s">
        <v>39</v>
      </c>
      <c r="I86" s="14" t="s">
        <v>638</v>
      </c>
      <c r="J86" s="14" t="s">
        <v>639</v>
      </c>
      <c r="K86" s="14" t="s">
        <v>41</v>
      </c>
      <c r="L86" s="14" t="s">
        <v>640</v>
      </c>
      <c r="M86" s="14" t="s">
        <v>43</v>
      </c>
      <c r="N86" s="56">
        <v>2.0798611111111111E-2</v>
      </c>
      <c r="O86" s="17">
        <f t="shared" si="17"/>
        <v>2.5115740740740758E-3</v>
      </c>
      <c r="P86" s="55">
        <v>246</v>
      </c>
      <c r="Q86" s="55">
        <v>4.3899999999999997</v>
      </c>
      <c r="R86" s="18">
        <v>49</v>
      </c>
      <c r="S86" s="21"/>
      <c r="T86" s="21"/>
      <c r="U86" s="21"/>
      <c r="V86" s="21">
        <v>24</v>
      </c>
      <c r="W86" s="21">
        <v>9</v>
      </c>
      <c r="X86" s="22">
        <v>3.6620370370370373E-2</v>
      </c>
      <c r="Y86" s="22">
        <f>X86-X$106</f>
        <v>3.6805555555555619E-3</v>
      </c>
      <c r="Z86" s="21">
        <v>230</v>
      </c>
      <c r="AA86" s="21">
        <v>4.0999999999999996</v>
      </c>
      <c r="AB86" s="18">
        <v>62</v>
      </c>
      <c r="AC86" s="21"/>
      <c r="AD86" s="19" t="s">
        <v>44</v>
      </c>
      <c r="AE86" s="21"/>
      <c r="AF86" s="22"/>
      <c r="AG86" s="22"/>
      <c r="AH86" s="21"/>
      <c r="AI86" s="21"/>
      <c r="AJ86" s="18"/>
      <c r="AK86" s="57"/>
      <c r="AL86" s="59" t="s">
        <v>45</v>
      </c>
      <c r="AM86" s="22"/>
      <c r="AN86" s="21">
        <f t="shared" si="15"/>
        <v>111</v>
      </c>
      <c r="AO86" s="21"/>
    </row>
    <row r="87" spans="1:41" ht="15.75" customHeight="1" x14ac:dyDescent="0.15">
      <c r="A87" s="21">
        <v>44</v>
      </c>
      <c r="B87" s="55">
        <v>17</v>
      </c>
      <c r="C87" s="14" t="s">
        <v>580</v>
      </c>
      <c r="D87" s="14" t="s">
        <v>641</v>
      </c>
      <c r="E87" s="14" t="s">
        <v>314</v>
      </c>
      <c r="F87" s="14" t="s">
        <v>143</v>
      </c>
      <c r="G87" s="14" t="s">
        <v>149</v>
      </c>
      <c r="H87" s="14" t="s">
        <v>39</v>
      </c>
      <c r="I87" s="14" t="s">
        <v>144</v>
      </c>
      <c r="J87" s="14" t="s">
        <v>642</v>
      </c>
      <c r="K87" s="14" t="s">
        <v>41</v>
      </c>
      <c r="L87" s="14" t="s">
        <v>643</v>
      </c>
      <c r="M87" s="14" t="s">
        <v>43</v>
      </c>
      <c r="N87" s="56">
        <v>2.1180555555555553E-2</v>
      </c>
      <c r="O87" s="17">
        <f t="shared" si="17"/>
        <v>2.8935185185185175E-3</v>
      </c>
      <c r="P87" s="55">
        <v>296</v>
      </c>
      <c r="Q87" s="55">
        <v>4.2300000000000004</v>
      </c>
      <c r="R87" s="18">
        <v>42</v>
      </c>
      <c r="S87" s="21"/>
      <c r="T87" s="21"/>
      <c r="U87" s="21"/>
      <c r="V87" s="55">
        <v>23</v>
      </c>
      <c r="W87" s="21">
        <v>7</v>
      </c>
      <c r="X87" s="22">
        <v>3.6608796296296299E-2</v>
      </c>
      <c r="Y87" s="22">
        <f>X87-X$106</f>
        <v>3.6689814814814883E-3</v>
      </c>
      <c r="Z87" s="21">
        <v>299</v>
      </c>
      <c r="AA87" s="21">
        <v>4.3</v>
      </c>
      <c r="AB87" s="18">
        <v>63</v>
      </c>
      <c r="AC87" s="21"/>
      <c r="AD87" s="25" t="s">
        <v>44</v>
      </c>
      <c r="AE87" s="21"/>
      <c r="AF87" s="22"/>
      <c r="AG87" s="22"/>
      <c r="AH87" s="21"/>
      <c r="AI87" s="21"/>
      <c r="AJ87" s="18"/>
      <c r="AK87" s="57"/>
      <c r="AL87" s="59" t="s">
        <v>45</v>
      </c>
      <c r="AM87" s="22"/>
      <c r="AN87" s="21">
        <f t="shared" si="15"/>
        <v>105</v>
      </c>
      <c r="AO87" s="21"/>
    </row>
    <row r="88" spans="1:41" ht="15.75" customHeight="1" x14ac:dyDescent="0.15">
      <c r="A88" s="21">
        <v>8</v>
      </c>
      <c r="B88" s="55">
        <v>5</v>
      </c>
      <c r="C88" s="14" t="s">
        <v>312</v>
      </c>
      <c r="D88" s="14" t="s">
        <v>644</v>
      </c>
      <c r="E88" s="14" t="s">
        <v>314</v>
      </c>
      <c r="F88" s="14" t="s">
        <v>544</v>
      </c>
      <c r="G88" s="14" t="s">
        <v>149</v>
      </c>
      <c r="H88" s="14" t="s">
        <v>39</v>
      </c>
      <c r="I88" s="21"/>
      <c r="J88" s="14" t="s">
        <v>645</v>
      </c>
      <c r="K88" s="14" t="s">
        <v>41</v>
      </c>
      <c r="L88" s="14" t="s">
        <v>206</v>
      </c>
      <c r="M88" s="14" t="s">
        <v>43</v>
      </c>
      <c r="N88" s="56">
        <v>1.8831018518518518E-2</v>
      </c>
      <c r="O88" s="17">
        <f t="shared" si="17"/>
        <v>5.4398148148148209E-4</v>
      </c>
      <c r="P88" s="55">
        <v>352</v>
      </c>
      <c r="Q88" s="55">
        <v>4.8499999999999996</v>
      </c>
      <c r="R88" s="18">
        <v>80</v>
      </c>
      <c r="S88" s="21"/>
      <c r="T88" s="21"/>
      <c r="U88" s="21"/>
      <c r="V88" s="19" t="s">
        <v>44</v>
      </c>
      <c r="W88" s="21"/>
      <c r="X88" s="22"/>
      <c r="Y88" s="21"/>
      <c r="Z88" s="21"/>
      <c r="AA88" s="21"/>
      <c r="AB88" s="21"/>
      <c r="AC88" s="21"/>
      <c r="AD88" s="19" t="s">
        <v>44</v>
      </c>
      <c r="AE88" s="21"/>
      <c r="AF88" s="22"/>
      <c r="AG88" s="21"/>
      <c r="AH88" s="21"/>
      <c r="AI88" s="21"/>
      <c r="AJ88" s="21"/>
      <c r="AK88" s="57"/>
      <c r="AL88" s="59" t="s">
        <v>45</v>
      </c>
      <c r="AM88" s="22"/>
      <c r="AN88" s="21">
        <f t="shared" si="15"/>
        <v>80</v>
      </c>
      <c r="AO88" s="21"/>
    </row>
    <row r="89" spans="1:41" ht="15.75" customHeight="1" x14ac:dyDescent="0.15">
      <c r="A89" s="21">
        <v>56</v>
      </c>
      <c r="B89" s="55">
        <v>19</v>
      </c>
      <c r="C89" s="14" t="s">
        <v>646</v>
      </c>
      <c r="D89" s="14" t="s">
        <v>62</v>
      </c>
      <c r="E89" s="14" t="s">
        <v>314</v>
      </c>
      <c r="F89" s="14" t="s">
        <v>647</v>
      </c>
      <c r="G89" s="14" t="s">
        <v>149</v>
      </c>
      <c r="H89" s="14" t="s">
        <v>39</v>
      </c>
      <c r="I89" s="14" t="s">
        <v>64</v>
      </c>
      <c r="J89" s="14" t="s">
        <v>648</v>
      </c>
      <c r="K89" s="14" t="s">
        <v>72</v>
      </c>
      <c r="L89" s="14" t="s">
        <v>341</v>
      </c>
      <c r="M89" s="14" t="s">
        <v>43</v>
      </c>
      <c r="N89" s="56">
        <v>2.2129629629629628E-2</v>
      </c>
      <c r="O89" s="17">
        <f t="shared" si="17"/>
        <v>3.8425925925925919E-3</v>
      </c>
      <c r="P89" s="55">
        <v>290</v>
      </c>
      <c r="Q89" s="55">
        <v>3.82</v>
      </c>
      <c r="R89" s="18">
        <v>30</v>
      </c>
      <c r="S89" s="21"/>
      <c r="T89" s="21"/>
      <c r="U89" s="21"/>
      <c r="V89" s="21">
        <v>43</v>
      </c>
      <c r="W89" s="21">
        <v>16</v>
      </c>
      <c r="X89" s="22">
        <v>3.9074074074074074E-2</v>
      </c>
      <c r="Y89" s="22">
        <f>X89-X$106</f>
        <v>6.1342592592592629E-3</v>
      </c>
      <c r="Z89" s="21">
        <v>274</v>
      </c>
      <c r="AA89" s="21">
        <v>3.6</v>
      </c>
      <c r="AB89" s="18">
        <v>43</v>
      </c>
      <c r="AC89" s="21"/>
      <c r="AD89" s="19" t="s">
        <v>44</v>
      </c>
      <c r="AE89" s="21"/>
      <c r="AF89" s="22"/>
      <c r="AG89" s="22"/>
      <c r="AH89" s="21"/>
      <c r="AI89" s="21"/>
      <c r="AJ89" s="18"/>
      <c r="AK89" s="57"/>
      <c r="AL89" s="59" t="s">
        <v>45</v>
      </c>
      <c r="AM89" s="22"/>
      <c r="AN89" s="21">
        <f t="shared" si="15"/>
        <v>73</v>
      </c>
      <c r="AO89" s="21"/>
    </row>
    <row r="90" spans="1:41" ht="15.75" customHeight="1" x14ac:dyDescent="0.15">
      <c r="A90" s="21">
        <v>67</v>
      </c>
      <c r="B90" s="55">
        <v>20</v>
      </c>
      <c r="C90" s="14" t="s">
        <v>649</v>
      </c>
      <c r="D90" s="14" t="s">
        <v>650</v>
      </c>
      <c r="E90" s="14" t="s">
        <v>314</v>
      </c>
      <c r="F90" s="14" t="s">
        <v>651</v>
      </c>
      <c r="G90" s="14" t="s">
        <v>149</v>
      </c>
      <c r="H90" s="14" t="s">
        <v>39</v>
      </c>
      <c r="I90" s="21"/>
      <c r="J90" s="14" t="s">
        <v>652</v>
      </c>
      <c r="K90" s="14" t="s">
        <v>72</v>
      </c>
      <c r="L90" s="14" t="s">
        <v>118</v>
      </c>
      <c r="M90" s="14" t="s">
        <v>43</v>
      </c>
      <c r="N90" s="56">
        <v>2.3321759259259261E-2</v>
      </c>
      <c r="O90" s="17">
        <f t="shared" si="17"/>
        <v>5.0347222222222252E-3</v>
      </c>
      <c r="P90" s="55">
        <v>250</v>
      </c>
      <c r="Q90" s="21">
        <v>3.16</v>
      </c>
      <c r="R90" s="18">
        <v>19</v>
      </c>
      <c r="S90" s="21"/>
      <c r="T90" s="21"/>
      <c r="U90" s="21"/>
      <c r="V90" s="19">
        <v>42</v>
      </c>
      <c r="W90" s="21">
        <v>15</v>
      </c>
      <c r="X90" s="22">
        <v>3.9039351851851853E-2</v>
      </c>
      <c r="Y90" s="22">
        <f>X90-X$106</f>
        <v>6.0995370370370422E-3</v>
      </c>
      <c r="Z90" s="21">
        <v>254</v>
      </c>
      <c r="AA90" s="21">
        <v>3.6</v>
      </c>
      <c r="AB90" s="18">
        <v>44</v>
      </c>
      <c r="AC90" s="21"/>
      <c r="AD90" s="19" t="s">
        <v>44</v>
      </c>
      <c r="AE90" s="21"/>
      <c r="AF90" s="22"/>
      <c r="AG90" s="22"/>
      <c r="AH90" s="21"/>
      <c r="AI90" s="21"/>
      <c r="AJ90" s="18"/>
      <c r="AK90" s="57"/>
      <c r="AL90" s="59" t="s">
        <v>45</v>
      </c>
      <c r="AM90" s="22"/>
      <c r="AN90" s="21">
        <f t="shared" si="15"/>
        <v>63</v>
      </c>
      <c r="AO90" s="21"/>
    </row>
    <row r="91" spans="1:41" ht="15.75" customHeight="1" x14ac:dyDescent="0.15">
      <c r="A91" s="21">
        <v>32</v>
      </c>
      <c r="B91" s="55">
        <v>14</v>
      </c>
      <c r="C91" s="14" t="s">
        <v>653</v>
      </c>
      <c r="D91" s="14" t="s">
        <v>654</v>
      </c>
      <c r="E91" s="14" t="s">
        <v>314</v>
      </c>
      <c r="F91" s="14" t="s">
        <v>355</v>
      </c>
      <c r="G91" s="14" t="s">
        <v>149</v>
      </c>
      <c r="H91" s="14" t="s">
        <v>39</v>
      </c>
      <c r="I91" s="21"/>
      <c r="J91" s="14" t="s">
        <v>655</v>
      </c>
      <c r="K91" s="14" t="s">
        <v>72</v>
      </c>
      <c r="L91" s="14" t="s">
        <v>656</v>
      </c>
      <c r="M91" s="14" t="s">
        <v>43</v>
      </c>
      <c r="N91" s="56">
        <v>2.0324074074074074E-2</v>
      </c>
      <c r="O91" s="17">
        <f t="shared" si="17"/>
        <v>2.0370370370370386E-3</v>
      </c>
      <c r="P91" s="55">
        <v>256</v>
      </c>
      <c r="Q91" s="55">
        <v>3.88</v>
      </c>
      <c r="R91" s="18">
        <v>54</v>
      </c>
      <c r="S91" s="21"/>
      <c r="T91" s="21"/>
      <c r="U91" s="21"/>
      <c r="V91" s="19" t="s">
        <v>44</v>
      </c>
      <c r="W91" s="21"/>
      <c r="X91" s="22"/>
      <c r="Y91" s="21"/>
      <c r="Z91" s="21"/>
      <c r="AA91" s="21"/>
      <c r="AB91" s="21"/>
      <c r="AC91" s="21"/>
      <c r="AD91" s="19" t="s">
        <v>44</v>
      </c>
      <c r="AE91" s="21"/>
      <c r="AF91" s="22"/>
      <c r="AG91" s="21"/>
      <c r="AH91" s="21"/>
      <c r="AI91" s="21"/>
      <c r="AJ91" s="21"/>
      <c r="AK91" s="57"/>
      <c r="AL91" s="59" t="s">
        <v>45</v>
      </c>
      <c r="AM91" s="22"/>
      <c r="AN91" s="21">
        <f t="shared" si="15"/>
        <v>54</v>
      </c>
      <c r="AO91" s="21"/>
    </row>
    <row r="92" spans="1:41" ht="15.75" customHeight="1" x14ac:dyDescent="0.15">
      <c r="A92" s="21">
        <v>33</v>
      </c>
      <c r="B92" s="55">
        <v>15</v>
      </c>
      <c r="C92" s="14" t="s">
        <v>657</v>
      </c>
      <c r="D92" s="14" t="s">
        <v>658</v>
      </c>
      <c r="E92" s="14" t="s">
        <v>314</v>
      </c>
      <c r="F92" s="14" t="s">
        <v>260</v>
      </c>
      <c r="G92" s="14" t="s">
        <v>149</v>
      </c>
      <c r="H92" s="14" t="s">
        <v>39</v>
      </c>
      <c r="I92" s="14" t="s">
        <v>344</v>
      </c>
      <c r="J92" s="14" t="s">
        <v>659</v>
      </c>
      <c r="K92" s="14" t="s">
        <v>41</v>
      </c>
      <c r="L92" s="14" t="s">
        <v>660</v>
      </c>
      <c r="M92" s="14" t="s">
        <v>43</v>
      </c>
      <c r="N92" s="56">
        <v>2.0358796296296295E-2</v>
      </c>
      <c r="O92" s="17">
        <f t="shared" si="17"/>
        <v>2.0717592592592593E-3</v>
      </c>
      <c r="P92" s="55">
        <v>301</v>
      </c>
      <c r="Q92" s="55">
        <v>3.76</v>
      </c>
      <c r="R92" s="18">
        <v>53</v>
      </c>
      <c r="S92" s="21"/>
      <c r="T92" s="21"/>
      <c r="U92" s="21"/>
      <c r="V92" s="19" t="s">
        <v>44</v>
      </c>
      <c r="W92" s="21"/>
      <c r="X92" s="22"/>
      <c r="Y92" s="21"/>
      <c r="Z92" s="21"/>
      <c r="AA92" s="21"/>
      <c r="AB92" s="21"/>
      <c r="AC92" s="21"/>
      <c r="AD92" s="19" t="s">
        <v>44</v>
      </c>
      <c r="AE92" s="21"/>
      <c r="AF92" s="22"/>
      <c r="AG92" s="21"/>
      <c r="AH92" s="21"/>
      <c r="AI92" s="21"/>
      <c r="AJ92" s="21"/>
      <c r="AK92" s="57"/>
      <c r="AL92" s="59" t="s">
        <v>45</v>
      </c>
      <c r="AM92" s="22"/>
      <c r="AN92" s="21">
        <f t="shared" si="15"/>
        <v>53</v>
      </c>
      <c r="AO92" s="21"/>
    </row>
    <row r="93" spans="1:41" ht="15.75" customHeight="1" x14ac:dyDescent="0.15">
      <c r="A93" s="19" t="s">
        <v>44</v>
      </c>
      <c r="B93" s="21"/>
      <c r="C93" s="14" t="s">
        <v>465</v>
      </c>
      <c r="D93" s="14" t="s">
        <v>661</v>
      </c>
      <c r="E93" s="14" t="s">
        <v>314</v>
      </c>
      <c r="F93" s="14" t="s">
        <v>113</v>
      </c>
      <c r="G93" s="14" t="s">
        <v>149</v>
      </c>
      <c r="H93" s="14" t="s">
        <v>39</v>
      </c>
      <c r="I93" s="21"/>
      <c r="J93" s="63" t="s">
        <v>662</v>
      </c>
      <c r="K93" s="14" t="s">
        <v>72</v>
      </c>
      <c r="L93" s="14" t="s">
        <v>663</v>
      </c>
      <c r="M93" s="14" t="s">
        <v>43</v>
      </c>
      <c r="N93" s="56"/>
      <c r="O93" s="21"/>
      <c r="P93" s="21"/>
      <c r="Q93" s="21"/>
      <c r="R93" s="21"/>
      <c r="S93" s="21"/>
      <c r="T93" s="21"/>
      <c r="U93" s="21"/>
      <c r="V93" s="21">
        <v>61</v>
      </c>
      <c r="W93" s="21">
        <v>17</v>
      </c>
      <c r="X93" s="22">
        <v>4.3043981481481482E-2</v>
      </c>
      <c r="Y93" s="22">
        <f>X93-X$106</f>
        <v>1.0104166666666671E-2</v>
      </c>
      <c r="Z93" s="21">
        <v>237</v>
      </c>
      <c r="AA93" s="21">
        <v>3.1</v>
      </c>
      <c r="AB93" s="18">
        <v>25</v>
      </c>
      <c r="AC93" s="21"/>
      <c r="AD93" s="19" t="s">
        <v>44</v>
      </c>
      <c r="AE93" s="21"/>
      <c r="AF93" s="22"/>
      <c r="AG93" s="22"/>
      <c r="AH93" s="21"/>
      <c r="AI93" s="21"/>
      <c r="AJ93" s="18"/>
      <c r="AK93" s="57"/>
      <c r="AL93" s="59" t="s">
        <v>45</v>
      </c>
      <c r="AM93" s="22"/>
      <c r="AN93" s="21">
        <f t="shared" si="15"/>
        <v>25</v>
      </c>
      <c r="AO93" s="21"/>
    </row>
    <row r="94" spans="1:41" ht="15.75" customHeight="1" x14ac:dyDescent="0.15">
      <c r="A94" s="21">
        <v>82</v>
      </c>
      <c r="B94" s="55">
        <v>22</v>
      </c>
      <c r="C94" s="14" t="s">
        <v>350</v>
      </c>
      <c r="D94" s="14" t="s">
        <v>664</v>
      </c>
      <c r="E94" s="14" t="s">
        <v>314</v>
      </c>
      <c r="F94" s="14" t="s">
        <v>665</v>
      </c>
      <c r="G94" s="14" t="s">
        <v>149</v>
      </c>
      <c r="H94" s="31" t="s">
        <v>122</v>
      </c>
      <c r="I94" s="21"/>
      <c r="J94" s="14" t="s">
        <v>666</v>
      </c>
      <c r="K94" s="14" t="s">
        <v>72</v>
      </c>
      <c r="L94" s="14" t="s">
        <v>118</v>
      </c>
      <c r="M94" s="14" t="s">
        <v>43</v>
      </c>
      <c r="N94" s="56">
        <v>3.078703703703704E-2</v>
      </c>
      <c r="O94" s="17">
        <f t="shared" ref="O94:O104" si="18">N94-$N$109</f>
        <v>1.2500000000000004E-2</v>
      </c>
      <c r="P94" s="55">
        <v>153</v>
      </c>
      <c r="Q94" s="55">
        <v>2.1</v>
      </c>
      <c r="R94" s="18">
        <v>4</v>
      </c>
      <c r="S94" s="21"/>
      <c r="T94" s="21"/>
      <c r="U94" s="21"/>
      <c r="V94" s="19" t="s">
        <v>44</v>
      </c>
      <c r="W94" s="21"/>
      <c r="X94" s="22"/>
      <c r="Y94" s="21"/>
      <c r="Z94" s="21"/>
      <c r="AA94" s="21"/>
      <c r="AB94" s="21"/>
      <c r="AC94" s="21"/>
      <c r="AD94" s="19" t="s">
        <v>44</v>
      </c>
      <c r="AE94" s="21"/>
      <c r="AF94" s="22"/>
      <c r="AG94" s="21"/>
      <c r="AH94" s="21"/>
      <c r="AI94" s="21"/>
      <c r="AJ94" s="21"/>
      <c r="AK94" s="57"/>
      <c r="AL94" s="59" t="s">
        <v>45</v>
      </c>
      <c r="AM94" s="22"/>
      <c r="AN94" s="21">
        <f t="shared" si="15"/>
        <v>4</v>
      </c>
      <c r="AO94" s="21"/>
    </row>
    <row r="95" spans="1:41" ht="15.75" customHeight="1" x14ac:dyDescent="0.15">
      <c r="A95" s="21">
        <v>18</v>
      </c>
      <c r="B95" s="55">
        <v>4</v>
      </c>
      <c r="C95" s="14" t="s">
        <v>667</v>
      </c>
      <c r="D95" s="14" t="s">
        <v>668</v>
      </c>
      <c r="E95" s="14" t="s">
        <v>314</v>
      </c>
      <c r="F95" s="14" t="s">
        <v>241</v>
      </c>
      <c r="G95" s="14" t="s">
        <v>49</v>
      </c>
      <c r="H95" s="14" t="s">
        <v>39</v>
      </c>
      <c r="I95" s="21"/>
      <c r="J95" s="14" t="s">
        <v>669</v>
      </c>
      <c r="K95" s="14" t="s">
        <v>100</v>
      </c>
      <c r="L95" s="14" t="s">
        <v>458</v>
      </c>
      <c r="M95" s="14" t="s">
        <v>43</v>
      </c>
      <c r="N95" s="56">
        <v>1.9432870370370371E-2</v>
      </c>
      <c r="O95" s="17">
        <f t="shared" si="18"/>
        <v>1.1458333333333355E-3</v>
      </c>
      <c r="P95" s="55">
        <v>317</v>
      </c>
      <c r="Q95" s="55">
        <v>4.46</v>
      </c>
      <c r="R95" s="18">
        <v>68</v>
      </c>
      <c r="S95" s="21"/>
      <c r="T95" s="21"/>
      <c r="U95" s="21"/>
      <c r="V95" s="19">
        <v>20</v>
      </c>
      <c r="W95" s="21">
        <v>7</v>
      </c>
      <c r="X95" s="22">
        <v>3.5983796296296298E-2</v>
      </c>
      <c r="Y95" s="22">
        <f>X95-X$106</f>
        <v>3.0439814814814878E-3</v>
      </c>
      <c r="Z95" s="21">
        <v>285</v>
      </c>
      <c r="AA95" s="21">
        <v>4</v>
      </c>
      <c r="AB95" s="18">
        <v>66</v>
      </c>
      <c r="AC95" s="21"/>
      <c r="AD95" s="19" t="s">
        <v>44</v>
      </c>
      <c r="AE95" s="21"/>
      <c r="AF95" s="22"/>
      <c r="AG95" s="22"/>
      <c r="AH95" s="21"/>
      <c r="AI95" s="21"/>
      <c r="AJ95" s="18"/>
      <c r="AK95" s="57"/>
      <c r="AL95" s="59" t="s">
        <v>45</v>
      </c>
      <c r="AM95" s="22"/>
      <c r="AN95" s="21">
        <f t="shared" si="15"/>
        <v>134</v>
      </c>
      <c r="AO95" s="21"/>
    </row>
    <row r="96" spans="1:41" ht="15.75" customHeight="1" x14ac:dyDescent="0.15">
      <c r="A96" s="21">
        <v>74</v>
      </c>
      <c r="B96" s="55">
        <v>22</v>
      </c>
      <c r="C96" s="14" t="s">
        <v>465</v>
      </c>
      <c r="D96" s="14" t="s">
        <v>478</v>
      </c>
      <c r="E96" s="14" t="s">
        <v>314</v>
      </c>
      <c r="F96" s="14" t="s">
        <v>670</v>
      </c>
      <c r="G96" s="14" t="s">
        <v>49</v>
      </c>
      <c r="H96" s="31" t="s">
        <v>122</v>
      </c>
      <c r="I96" s="14" t="s">
        <v>64</v>
      </c>
      <c r="J96" s="14" t="s">
        <v>671</v>
      </c>
      <c r="K96" s="14" t="s">
        <v>41</v>
      </c>
      <c r="L96" s="14" t="s">
        <v>616</v>
      </c>
      <c r="M96" s="14" t="s">
        <v>60</v>
      </c>
      <c r="N96" s="56">
        <v>2.431712962962963E-2</v>
      </c>
      <c r="O96" s="17">
        <f t="shared" si="18"/>
        <v>6.0300925925925938E-3</v>
      </c>
      <c r="P96" s="55">
        <v>234</v>
      </c>
      <c r="Q96" s="55">
        <v>3.16</v>
      </c>
      <c r="R96" s="18">
        <v>12</v>
      </c>
      <c r="S96" s="21"/>
      <c r="T96" s="21"/>
      <c r="U96" s="21"/>
      <c r="V96" s="19">
        <v>40</v>
      </c>
      <c r="W96" s="21">
        <v>13</v>
      </c>
      <c r="X96" s="22">
        <v>3.9016203703703699E-2</v>
      </c>
      <c r="Y96" s="22">
        <f>X96-X$106</f>
        <v>6.0763888888888881E-3</v>
      </c>
      <c r="Z96" s="21">
        <v>249</v>
      </c>
      <c r="AA96" s="21">
        <v>3.6</v>
      </c>
      <c r="AB96" s="18">
        <v>46</v>
      </c>
      <c r="AC96" s="21"/>
      <c r="AD96" s="19" t="s">
        <v>44</v>
      </c>
      <c r="AE96" s="21"/>
      <c r="AF96" s="22"/>
      <c r="AG96" s="22"/>
      <c r="AH96" s="21"/>
      <c r="AI96" s="21"/>
      <c r="AJ96" s="18"/>
      <c r="AK96" s="57"/>
      <c r="AL96" s="59" t="s">
        <v>45</v>
      </c>
      <c r="AM96" s="22"/>
      <c r="AN96" s="21">
        <f t="shared" si="15"/>
        <v>58</v>
      </c>
      <c r="AO96" s="21"/>
    </row>
    <row r="97" spans="1:41" ht="15.75" customHeight="1" x14ac:dyDescent="0.15">
      <c r="A97" s="21">
        <v>40</v>
      </c>
      <c r="B97" s="55">
        <v>12</v>
      </c>
      <c r="C97" s="14" t="s">
        <v>672</v>
      </c>
      <c r="D97" s="14" t="s">
        <v>585</v>
      </c>
      <c r="E97" s="14" t="s">
        <v>314</v>
      </c>
      <c r="F97" s="14" t="s">
        <v>673</v>
      </c>
      <c r="G97" s="14" t="s">
        <v>49</v>
      </c>
      <c r="H97" s="14" t="s">
        <v>39</v>
      </c>
      <c r="I97" s="14" t="s">
        <v>437</v>
      </c>
      <c r="J97" s="14" t="s">
        <v>674</v>
      </c>
      <c r="K97" s="14" t="s">
        <v>41</v>
      </c>
      <c r="L97" s="14" t="s">
        <v>536</v>
      </c>
      <c r="M97" s="14" t="s">
        <v>43</v>
      </c>
      <c r="N97" s="56">
        <v>2.1041666666666667E-2</v>
      </c>
      <c r="O97" s="17">
        <f t="shared" si="18"/>
        <v>2.7546296296296312E-3</v>
      </c>
      <c r="P97" s="55">
        <v>260</v>
      </c>
      <c r="Q97" s="55">
        <v>3.61</v>
      </c>
      <c r="R97" s="18">
        <v>46</v>
      </c>
      <c r="S97" s="21"/>
      <c r="T97" s="21"/>
      <c r="U97" s="21"/>
      <c r="V97" s="19" t="s">
        <v>44</v>
      </c>
      <c r="W97" s="21"/>
      <c r="X97" s="22"/>
      <c r="Y97" s="21"/>
      <c r="Z97" s="21"/>
      <c r="AA97" s="21"/>
      <c r="AB97" s="21"/>
      <c r="AC97" s="21"/>
      <c r="AD97" s="19" t="s">
        <v>44</v>
      </c>
      <c r="AE97" s="21"/>
      <c r="AF97" s="22"/>
      <c r="AG97" s="21"/>
      <c r="AH97" s="21"/>
      <c r="AI97" s="21"/>
      <c r="AJ97" s="21"/>
      <c r="AK97" s="57"/>
      <c r="AL97" s="59" t="s">
        <v>45</v>
      </c>
      <c r="AM97" s="22"/>
      <c r="AN97" s="21">
        <f t="shared" si="15"/>
        <v>46</v>
      </c>
      <c r="AO97" s="21"/>
    </row>
    <row r="98" spans="1:41" ht="15.75" customHeight="1" x14ac:dyDescent="0.15">
      <c r="A98" s="21">
        <v>65</v>
      </c>
      <c r="B98" s="55">
        <v>21</v>
      </c>
      <c r="C98" s="14" t="s">
        <v>675</v>
      </c>
      <c r="D98" s="14" t="s">
        <v>676</v>
      </c>
      <c r="E98" s="14" t="s">
        <v>314</v>
      </c>
      <c r="F98" s="14" t="s">
        <v>260</v>
      </c>
      <c r="G98" s="14" t="s">
        <v>49</v>
      </c>
      <c r="H98" s="14" t="s">
        <v>39</v>
      </c>
      <c r="I98" s="27" t="s">
        <v>344</v>
      </c>
      <c r="J98" s="27" t="s">
        <v>677</v>
      </c>
      <c r="K98" s="27" t="s">
        <v>41</v>
      </c>
      <c r="L98" s="27" t="s">
        <v>489</v>
      </c>
      <c r="M98" s="14" t="s">
        <v>43</v>
      </c>
      <c r="N98" s="56">
        <v>2.3240740740740742E-2</v>
      </c>
      <c r="O98" s="17">
        <f t="shared" si="18"/>
        <v>4.9537037037037067E-3</v>
      </c>
      <c r="P98" s="55">
        <v>249</v>
      </c>
      <c r="Q98" s="21">
        <v>3.66</v>
      </c>
      <c r="R98" s="18">
        <v>21</v>
      </c>
      <c r="S98" s="21"/>
      <c r="T98" s="21"/>
      <c r="U98" s="21"/>
      <c r="V98" s="19">
        <v>64</v>
      </c>
      <c r="W98" s="21">
        <v>19</v>
      </c>
      <c r="X98" s="22">
        <v>4.341435185185185E-2</v>
      </c>
      <c r="Y98" s="22">
        <f>X98-X$106</f>
        <v>1.0474537037037039E-2</v>
      </c>
      <c r="Z98" s="21">
        <v>203</v>
      </c>
      <c r="AA98" s="21">
        <v>3.1</v>
      </c>
      <c r="AB98" s="18">
        <v>22</v>
      </c>
      <c r="AC98" s="21"/>
      <c r="AD98" s="19" t="s">
        <v>44</v>
      </c>
      <c r="AE98" s="21"/>
      <c r="AF98" s="22"/>
      <c r="AG98" s="22"/>
      <c r="AH98" s="21"/>
      <c r="AI98" s="21"/>
      <c r="AJ98" s="18"/>
      <c r="AK98" s="57"/>
      <c r="AL98" s="59" t="s">
        <v>45</v>
      </c>
      <c r="AM98" s="22"/>
      <c r="AN98" s="21">
        <f t="shared" si="15"/>
        <v>43</v>
      </c>
      <c r="AO98" s="21"/>
    </row>
    <row r="99" spans="1:41" ht="15.75" customHeight="1" x14ac:dyDescent="0.15">
      <c r="A99" s="21">
        <v>34</v>
      </c>
      <c r="B99" s="19">
        <v>4</v>
      </c>
      <c r="C99" s="14" t="s">
        <v>678</v>
      </c>
      <c r="D99" s="14" t="s">
        <v>592</v>
      </c>
      <c r="E99" s="14" t="s">
        <v>314</v>
      </c>
      <c r="F99" s="14" t="s">
        <v>169</v>
      </c>
      <c r="G99" s="14" t="s">
        <v>70</v>
      </c>
      <c r="H99" s="14" t="s">
        <v>39</v>
      </c>
      <c r="I99" s="14" t="s">
        <v>170</v>
      </c>
      <c r="J99" s="14" t="s">
        <v>679</v>
      </c>
      <c r="K99" s="14" t="s">
        <v>177</v>
      </c>
      <c r="L99" s="14" t="s">
        <v>680</v>
      </c>
      <c r="M99" s="14" t="s">
        <v>43</v>
      </c>
      <c r="N99" s="56">
        <v>2.0393518518518519E-2</v>
      </c>
      <c r="O99" s="17">
        <f t="shared" si="18"/>
        <v>2.1064814814814835E-3</v>
      </c>
      <c r="P99" s="55">
        <v>252</v>
      </c>
      <c r="Q99" s="55">
        <v>3.94</v>
      </c>
      <c r="R99" s="18">
        <v>52</v>
      </c>
      <c r="S99" s="21"/>
      <c r="T99" s="21"/>
      <c r="U99" s="21"/>
      <c r="V99" s="19" t="s">
        <v>44</v>
      </c>
      <c r="W99" s="21"/>
      <c r="X99" s="22"/>
      <c r="Y99" s="21"/>
      <c r="Z99" s="21"/>
      <c r="AA99" s="21"/>
      <c r="AB99" s="21"/>
      <c r="AC99" s="21"/>
      <c r="AD99" s="19" t="s">
        <v>44</v>
      </c>
      <c r="AE99" s="21"/>
      <c r="AF99" s="22"/>
      <c r="AG99" s="21"/>
      <c r="AH99" s="21"/>
      <c r="AI99" s="21"/>
      <c r="AJ99" s="21"/>
      <c r="AK99" s="57"/>
      <c r="AL99" s="59" t="s">
        <v>45</v>
      </c>
      <c r="AM99" s="22"/>
      <c r="AN99" s="21">
        <f t="shared" ref="AN99:AN104" si="19">AB99+R99+AJ99</f>
        <v>52</v>
      </c>
      <c r="AO99" s="21"/>
    </row>
    <row r="100" spans="1:41" ht="15.75" customHeight="1" x14ac:dyDescent="0.15">
      <c r="A100" s="21">
        <v>74</v>
      </c>
      <c r="B100" s="19">
        <v>13</v>
      </c>
      <c r="C100" s="14" t="s">
        <v>681</v>
      </c>
      <c r="D100" s="14" t="s">
        <v>682</v>
      </c>
      <c r="E100" s="14" t="s">
        <v>314</v>
      </c>
      <c r="F100" s="14" t="s">
        <v>194</v>
      </c>
      <c r="G100" s="14" t="s">
        <v>70</v>
      </c>
      <c r="H100" s="14" t="s">
        <v>683</v>
      </c>
      <c r="I100" s="14" t="s">
        <v>196</v>
      </c>
      <c r="J100" s="27" t="s">
        <v>681</v>
      </c>
      <c r="K100" s="48"/>
      <c r="L100" s="48"/>
      <c r="M100" s="48"/>
      <c r="N100" s="56">
        <v>2.431712962962963E-2</v>
      </c>
      <c r="O100" s="17">
        <f t="shared" si="18"/>
        <v>6.0300925925925938E-3</v>
      </c>
      <c r="P100" s="55">
        <v>203</v>
      </c>
      <c r="Q100" s="55">
        <v>2.94</v>
      </c>
      <c r="R100" s="18">
        <v>11</v>
      </c>
      <c r="S100" s="21"/>
      <c r="T100" s="21"/>
      <c r="U100" s="21"/>
      <c r="V100" s="21">
        <v>54</v>
      </c>
      <c r="W100" s="21">
        <v>10</v>
      </c>
      <c r="X100" s="22">
        <v>4.1655092592592598E-2</v>
      </c>
      <c r="Y100" s="22">
        <f>X100-X$106</f>
        <v>8.7152777777777871E-3</v>
      </c>
      <c r="Z100" s="21">
        <v>210</v>
      </c>
      <c r="AA100" s="21">
        <v>3.1</v>
      </c>
      <c r="AB100" s="18">
        <v>32</v>
      </c>
      <c r="AC100" s="21"/>
      <c r="AD100" s="19" t="s">
        <v>44</v>
      </c>
      <c r="AE100" s="21"/>
      <c r="AF100" s="22"/>
      <c r="AG100" s="22"/>
      <c r="AH100" s="21"/>
      <c r="AI100" s="21"/>
      <c r="AJ100" s="18"/>
      <c r="AK100" s="57"/>
      <c r="AL100" s="59" t="s">
        <v>45</v>
      </c>
      <c r="AM100" s="22"/>
      <c r="AN100" s="21">
        <f t="shared" si="19"/>
        <v>43</v>
      </c>
      <c r="AO100" s="21"/>
    </row>
    <row r="101" spans="1:41" ht="15.75" customHeight="1" x14ac:dyDescent="0.15">
      <c r="A101" s="21">
        <v>50</v>
      </c>
      <c r="B101" s="19">
        <v>7</v>
      </c>
      <c r="C101" s="14" t="s">
        <v>477</v>
      </c>
      <c r="D101" s="14" t="s">
        <v>684</v>
      </c>
      <c r="E101" s="14" t="s">
        <v>314</v>
      </c>
      <c r="F101" s="14" t="s">
        <v>685</v>
      </c>
      <c r="G101" s="14" t="s">
        <v>70</v>
      </c>
      <c r="H101" s="14" t="s">
        <v>39</v>
      </c>
      <c r="I101" s="21"/>
      <c r="J101" s="14" t="s">
        <v>686</v>
      </c>
      <c r="K101" s="14" t="s">
        <v>72</v>
      </c>
      <c r="L101" s="14" t="s">
        <v>687</v>
      </c>
      <c r="M101" s="14" t="s">
        <v>43</v>
      </c>
      <c r="N101" s="56">
        <v>2.1504629629629627E-2</v>
      </c>
      <c r="O101" s="17">
        <f t="shared" si="18"/>
        <v>3.2175925925925913E-3</v>
      </c>
      <c r="P101" s="55">
        <v>288</v>
      </c>
      <c r="Q101" s="55">
        <v>3.31</v>
      </c>
      <c r="R101" s="18">
        <v>36</v>
      </c>
      <c r="S101" s="21"/>
      <c r="T101" s="21"/>
      <c r="U101" s="21"/>
      <c r="V101" s="19" t="s">
        <v>44</v>
      </c>
      <c r="W101" s="21"/>
      <c r="X101" s="22"/>
      <c r="Y101" s="21"/>
      <c r="Z101" s="21"/>
      <c r="AA101" s="21"/>
      <c r="AB101" s="21"/>
      <c r="AC101" s="21"/>
      <c r="AD101" s="19" t="s">
        <v>44</v>
      </c>
      <c r="AE101" s="21"/>
      <c r="AF101" s="22"/>
      <c r="AG101" s="21"/>
      <c r="AH101" s="21"/>
      <c r="AI101" s="21"/>
      <c r="AJ101" s="21"/>
      <c r="AK101" s="57"/>
      <c r="AL101" s="59" t="s">
        <v>45</v>
      </c>
      <c r="AM101" s="22"/>
      <c r="AN101" s="21">
        <f t="shared" si="19"/>
        <v>36</v>
      </c>
      <c r="AO101" s="21"/>
    </row>
    <row r="102" spans="1:41" ht="15.75" customHeight="1" x14ac:dyDescent="0.15">
      <c r="A102" s="21">
        <v>81</v>
      </c>
      <c r="B102" s="19">
        <v>15</v>
      </c>
      <c r="C102" s="14" t="s">
        <v>688</v>
      </c>
      <c r="D102" s="14" t="s">
        <v>689</v>
      </c>
      <c r="E102" s="27" t="s">
        <v>314</v>
      </c>
      <c r="F102" s="27" t="s">
        <v>237</v>
      </c>
      <c r="G102" s="27" t="s">
        <v>70</v>
      </c>
      <c r="H102" s="64" t="s">
        <v>122</v>
      </c>
      <c r="I102" s="27"/>
      <c r="J102" s="27" t="s">
        <v>690</v>
      </c>
      <c r="K102" s="27" t="s">
        <v>41</v>
      </c>
      <c r="L102" s="27" t="s">
        <v>691</v>
      </c>
      <c r="M102" s="27" t="s">
        <v>43</v>
      </c>
      <c r="N102" s="65">
        <v>2.9687500000000002E-2</v>
      </c>
      <c r="O102" s="66">
        <f t="shared" si="18"/>
        <v>1.1400462962962966E-2</v>
      </c>
      <c r="P102" s="67">
        <v>133</v>
      </c>
      <c r="Q102" s="67">
        <v>2.33</v>
      </c>
      <c r="R102" s="18">
        <v>5</v>
      </c>
      <c r="S102" s="21"/>
      <c r="T102" s="21"/>
      <c r="U102" s="21"/>
      <c r="V102" s="19" t="s">
        <v>44</v>
      </c>
      <c r="W102" s="21"/>
      <c r="X102" s="22"/>
      <c r="Y102" s="21"/>
      <c r="Z102" s="21"/>
      <c r="AA102" s="21"/>
      <c r="AB102" s="21"/>
      <c r="AC102" s="21"/>
      <c r="AD102" s="19" t="s">
        <v>44</v>
      </c>
      <c r="AE102" s="21"/>
      <c r="AF102" s="22"/>
      <c r="AG102" s="21"/>
      <c r="AH102" s="21"/>
      <c r="AI102" s="21"/>
      <c r="AJ102" s="21"/>
      <c r="AK102" s="57"/>
      <c r="AL102" s="59" t="s">
        <v>45</v>
      </c>
      <c r="AM102" s="22"/>
      <c r="AN102" s="21">
        <f t="shared" si="19"/>
        <v>5</v>
      </c>
      <c r="AO102" s="21"/>
    </row>
    <row r="103" spans="1:41" ht="15.75" customHeight="1" x14ac:dyDescent="0.15">
      <c r="A103" s="21">
        <v>78</v>
      </c>
      <c r="B103" s="19">
        <v>5</v>
      </c>
      <c r="C103" s="14" t="s">
        <v>692</v>
      </c>
      <c r="D103" s="14" t="s">
        <v>693</v>
      </c>
      <c r="E103" s="14" t="s">
        <v>314</v>
      </c>
      <c r="F103" s="14" t="s">
        <v>694</v>
      </c>
      <c r="G103" s="14" t="s">
        <v>128</v>
      </c>
      <c r="H103" s="14" t="s">
        <v>39</v>
      </c>
      <c r="I103" s="14" t="s">
        <v>695</v>
      </c>
      <c r="J103" s="14" t="s">
        <v>696</v>
      </c>
      <c r="K103" s="14" t="s">
        <v>41</v>
      </c>
      <c r="L103" s="14" t="s">
        <v>660</v>
      </c>
      <c r="M103" s="14" t="s">
        <v>43</v>
      </c>
      <c r="N103" s="56">
        <v>2.5312500000000002E-2</v>
      </c>
      <c r="O103" s="17">
        <f t="shared" si="18"/>
        <v>7.025462962962966E-3</v>
      </c>
      <c r="P103" s="55">
        <v>181</v>
      </c>
      <c r="Q103" s="55">
        <v>2.97</v>
      </c>
      <c r="R103" s="18">
        <v>8</v>
      </c>
      <c r="S103" s="21"/>
      <c r="T103" s="21"/>
      <c r="U103" s="21"/>
      <c r="V103" s="19" t="s">
        <v>44</v>
      </c>
      <c r="W103" s="21"/>
      <c r="X103" s="22"/>
      <c r="Y103" s="21"/>
      <c r="Z103" s="21"/>
      <c r="AA103" s="21"/>
      <c r="AB103" s="21"/>
      <c r="AC103" s="21"/>
      <c r="AD103" s="19" t="s">
        <v>44</v>
      </c>
      <c r="AE103" s="21"/>
      <c r="AF103" s="22"/>
      <c r="AG103" s="21"/>
      <c r="AH103" s="21"/>
      <c r="AI103" s="21"/>
      <c r="AJ103" s="21"/>
      <c r="AK103" s="57"/>
      <c r="AL103" s="59" t="s">
        <v>45</v>
      </c>
      <c r="AM103" s="22"/>
      <c r="AN103" s="21">
        <f t="shared" si="19"/>
        <v>8</v>
      </c>
      <c r="AO103" s="21"/>
    </row>
    <row r="104" spans="1:41" ht="15.75" customHeight="1" x14ac:dyDescent="0.15">
      <c r="A104" s="21">
        <v>62</v>
      </c>
      <c r="B104" s="19">
        <v>7</v>
      </c>
      <c r="C104" s="14" t="s">
        <v>312</v>
      </c>
      <c r="D104" s="14" t="s">
        <v>697</v>
      </c>
      <c r="E104" s="14" t="s">
        <v>314</v>
      </c>
      <c r="F104" s="14" t="s">
        <v>169</v>
      </c>
      <c r="G104" s="16" t="s">
        <v>195</v>
      </c>
      <c r="H104" s="14" t="s">
        <v>39</v>
      </c>
      <c r="I104" s="14" t="s">
        <v>625</v>
      </c>
      <c r="J104" s="14" t="s">
        <v>698</v>
      </c>
      <c r="K104" s="14" t="s">
        <v>58</v>
      </c>
      <c r="L104" s="14" t="s">
        <v>212</v>
      </c>
      <c r="M104" s="14" t="s">
        <v>43</v>
      </c>
      <c r="N104" s="56">
        <v>2.2905092592592591E-2</v>
      </c>
      <c r="O104" s="17">
        <f t="shared" si="18"/>
        <v>4.6180555555555558E-3</v>
      </c>
      <c r="P104" s="55">
        <v>247</v>
      </c>
      <c r="Q104" s="55">
        <v>3.8</v>
      </c>
      <c r="R104" s="18">
        <v>24</v>
      </c>
      <c r="S104" s="21"/>
      <c r="T104" s="21"/>
      <c r="U104" s="21"/>
      <c r="V104" s="21">
        <v>33</v>
      </c>
      <c r="W104" s="21">
        <v>4</v>
      </c>
      <c r="X104" s="22">
        <v>3.8067129629629631E-2</v>
      </c>
      <c r="Y104" s="22">
        <f>X104-X$106</f>
        <v>5.1273148148148207E-3</v>
      </c>
      <c r="Z104" s="21">
        <v>260</v>
      </c>
      <c r="AA104" s="21">
        <v>3.8</v>
      </c>
      <c r="AB104" s="18">
        <v>53</v>
      </c>
      <c r="AC104" s="21"/>
      <c r="AD104" s="19" t="s">
        <v>44</v>
      </c>
      <c r="AE104" s="21"/>
      <c r="AF104" s="22"/>
      <c r="AG104" s="22"/>
      <c r="AH104" s="21"/>
      <c r="AI104" s="21"/>
      <c r="AJ104" s="18"/>
      <c r="AK104" s="57"/>
      <c r="AL104" s="59" t="s">
        <v>45</v>
      </c>
      <c r="AM104" s="22"/>
      <c r="AN104" s="21">
        <f t="shared" si="19"/>
        <v>77</v>
      </c>
      <c r="AO104" s="21"/>
    </row>
    <row r="105" spans="1:41" ht="13" x14ac:dyDescent="0.15">
      <c r="C105" s="68"/>
      <c r="D105" s="68"/>
      <c r="E105" s="68"/>
      <c r="F105" s="68"/>
      <c r="G105" s="68"/>
      <c r="H105" s="68"/>
      <c r="J105" s="68"/>
      <c r="K105" s="68"/>
      <c r="L105" s="68"/>
      <c r="M105" s="68"/>
    </row>
    <row r="106" spans="1:41" ht="15.75" customHeight="1" x14ac:dyDescent="0.15">
      <c r="X106" s="44">
        <v>3.2939814814814811E-2</v>
      </c>
      <c r="AF106" s="44">
        <v>1.6145833333333335E-2</v>
      </c>
      <c r="AL106" s="44">
        <v>6.7638888888888887E-2</v>
      </c>
    </row>
    <row r="109" spans="1:41" ht="15.75" customHeight="1" x14ac:dyDescent="0.15">
      <c r="N109" s="69">
        <v>1.8287037037037036E-2</v>
      </c>
    </row>
    <row r="111" spans="1:41" ht="15.75" customHeight="1" x14ac:dyDescent="0.15">
      <c r="AI111" s="49"/>
    </row>
    <row r="112" spans="1:41" ht="15.75" customHeight="1" x14ac:dyDescent="0.15">
      <c r="AI112" s="49"/>
    </row>
    <row r="113" spans="3:35" ht="15.75" customHeight="1" x14ac:dyDescent="0.15">
      <c r="AI113" s="49"/>
    </row>
    <row r="114" spans="3:35" ht="15.75" customHeight="1" x14ac:dyDescent="0.15">
      <c r="AI114" s="49"/>
    </row>
    <row r="115" spans="3:35" ht="15.75" customHeight="1" x14ac:dyDescent="0.15">
      <c r="AI115" s="49"/>
    </row>
    <row r="116" spans="3:35" ht="15.75" customHeight="1" x14ac:dyDescent="0.15">
      <c r="AI116" s="49"/>
    </row>
    <row r="117" spans="3:35" ht="15.75" customHeight="1" x14ac:dyDescent="0.15">
      <c r="C117" s="46" t="s">
        <v>699</v>
      </c>
      <c r="D117" s="46" t="s">
        <v>317</v>
      </c>
      <c r="E117" s="46" t="s">
        <v>700</v>
      </c>
      <c r="AI117" s="49"/>
    </row>
    <row r="118" spans="3:35" ht="15.75" customHeight="1" x14ac:dyDescent="0.15">
      <c r="AI118" s="49"/>
    </row>
    <row r="119" spans="3:35" ht="15.75" customHeight="1" x14ac:dyDescent="0.15">
      <c r="AI119" s="49"/>
    </row>
    <row r="120" spans="3:35" ht="15.75" customHeight="1" x14ac:dyDescent="0.15">
      <c r="AI120" s="49"/>
    </row>
    <row r="121" spans="3:35" ht="15.75" customHeight="1" x14ac:dyDescent="0.15">
      <c r="AI121" s="49"/>
    </row>
    <row r="122" spans="3:35" ht="15.75" customHeight="1" x14ac:dyDescent="0.15">
      <c r="AI122" s="49"/>
    </row>
    <row r="123" spans="3:35" ht="15.75" customHeight="1" x14ac:dyDescent="0.15">
      <c r="AI123" s="49"/>
    </row>
    <row r="124" spans="3:35" ht="15.75" customHeight="1" x14ac:dyDescent="0.15">
      <c r="AI124" s="49"/>
    </row>
    <row r="125" spans="3:35" ht="15.75" customHeight="1" x14ac:dyDescent="0.15">
      <c r="AI125" s="49"/>
    </row>
    <row r="126" spans="3:35" ht="15.75" customHeight="1" x14ac:dyDescent="0.15">
      <c r="AI126" s="49"/>
    </row>
    <row r="127" spans="3:35" ht="15.75" customHeight="1" x14ac:dyDescent="0.15">
      <c r="AI127" s="49"/>
    </row>
    <row r="128" spans="3:35" ht="15.75" customHeight="1" x14ac:dyDescent="0.15">
      <c r="AI128" s="49"/>
    </row>
    <row r="129" spans="35:35" ht="15.75" customHeight="1" x14ac:dyDescent="0.15">
      <c r="AI129" s="49"/>
    </row>
    <row r="130" spans="35:35" ht="15.75" customHeight="1" x14ac:dyDescent="0.15">
      <c r="AI130" s="49"/>
    </row>
    <row r="131" spans="35:35" ht="15.75" customHeight="1" x14ac:dyDescent="0.15">
      <c r="AI131" s="49"/>
    </row>
    <row r="132" spans="35:35" ht="15.75" customHeight="1" x14ac:dyDescent="0.15">
      <c r="AI132" s="49"/>
    </row>
    <row r="133" spans="35:35" ht="15.75" customHeight="1" x14ac:dyDescent="0.15">
      <c r="AI133" s="49"/>
    </row>
    <row r="134" spans="35:35" ht="15.75" customHeight="1" x14ac:dyDescent="0.15">
      <c r="AI134" s="49"/>
    </row>
    <row r="135" spans="35:35" ht="15.75" customHeight="1" x14ac:dyDescent="0.15">
      <c r="AI135" s="49"/>
    </row>
    <row r="136" spans="35:35" ht="15.75" customHeight="1" x14ac:dyDescent="0.15">
      <c r="AI136" s="49"/>
    </row>
    <row r="137" spans="35:35" ht="15.75" customHeight="1" x14ac:dyDescent="0.15">
      <c r="AI137" s="49"/>
    </row>
    <row r="138" spans="35:35" ht="15.75" customHeight="1" x14ac:dyDescent="0.15">
      <c r="AI138" s="49"/>
    </row>
    <row r="139" spans="35:35" ht="15.75" customHeight="1" x14ac:dyDescent="0.15">
      <c r="AI139" s="49"/>
    </row>
    <row r="140" spans="35:35" ht="15.75" customHeight="1" x14ac:dyDescent="0.15">
      <c r="AI140" s="49"/>
    </row>
    <row r="141" spans="35:35" ht="15.75" customHeight="1" x14ac:dyDescent="0.15">
      <c r="AI141" s="49"/>
    </row>
    <row r="142" spans="35:35" ht="15.75" customHeight="1" x14ac:dyDescent="0.15">
      <c r="AI142" s="49"/>
    </row>
    <row r="143" spans="35:35" ht="15.75" customHeight="1" x14ac:dyDescent="0.15">
      <c r="AI143" s="49"/>
    </row>
    <row r="144" spans="35:35" ht="15.75" customHeight="1" x14ac:dyDescent="0.15">
      <c r="AI144" s="49"/>
    </row>
    <row r="145" spans="35:35" ht="15.75" customHeight="1" x14ac:dyDescent="0.15">
      <c r="AI145" s="49"/>
    </row>
    <row r="146" spans="35:35" ht="15.75" customHeight="1" x14ac:dyDescent="0.15">
      <c r="AI146" s="49"/>
    </row>
    <row r="147" spans="35:35" ht="15.75" customHeight="1" x14ac:dyDescent="0.15">
      <c r="AI147" s="49"/>
    </row>
    <row r="148" spans="35:35" ht="15.75" customHeight="1" x14ac:dyDescent="0.15">
      <c r="AI148" s="49"/>
    </row>
    <row r="149" spans="35:35" ht="15.75" customHeight="1" x14ac:dyDescent="0.15">
      <c r="AI149" s="49"/>
    </row>
    <row r="150" spans="35:35" ht="15.75" customHeight="1" x14ac:dyDescent="0.15">
      <c r="AI150" s="49"/>
    </row>
    <row r="151" spans="35:35" ht="15.75" customHeight="1" x14ac:dyDescent="0.15">
      <c r="AI151" s="49"/>
    </row>
    <row r="152" spans="35:35" ht="15.75" customHeight="1" x14ac:dyDescent="0.15">
      <c r="AI152" s="49"/>
    </row>
    <row r="153" spans="35:35" ht="15.75" customHeight="1" x14ac:dyDescent="0.15">
      <c r="AI153" s="49"/>
    </row>
    <row r="154" spans="35:35" ht="15.75" customHeight="1" x14ac:dyDescent="0.15">
      <c r="AI154" s="49"/>
    </row>
    <row r="155" spans="35:35" ht="15.75" customHeight="1" x14ac:dyDescent="0.15">
      <c r="AI155" s="49"/>
    </row>
    <row r="156" spans="35:35" ht="15.75" customHeight="1" x14ac:dyDescent="0.15">
      <c r="AI156" s="49"/>
    </row>
    <row r="157" spans="35:35" ht="15.75" customHeight="1" x14ac:dyDescent="0.15">
      <c r="AI157" s="49"/>
    </row>
    <row r="158" spans="35:35" ht="15.75" customHeight="1" x14ac:dyDescent="0.15">
      <c r="AI158" s="49"/>
    </row>
    <row r="159" spans="35:35" ht="15.75" customHeight="1" x14ac:dyDescent="0.15">
      <c r="AI159" s="49"/>
    </row>
    <row r="160" spans="35:35" ht="15.75" customHeight="1" x14ac:dyDescent="0.15">
      <c r="AI160" s="49"/>
    </row>
    <row r="161" spans="35:35" ht="15.75" customHeight="1" x14ac:dyDescent="0.15">
      <c r="AI161" s="49"/>
    </row>
    <row r="162" spans="35:35" ht="15.75" customHeight="1" x14ac:dyDescent="0.15">
      <c r="AI162" s="49"/>
    </row>
    <row r="163" spans="35:35" ht="15.75" customHeight="1" x14ac:dyDescent="0.15">
      <c r="AI163" s="49"/>
    </row>
    <row r="164" spans="35:35" ht="15.75" customHeight="1" x14ac:dyDescent="0.15">
      <c r="AI164" s="49"/>
    </row>
    <row r="165" spans="35:35" ht="15.75" customHeight="1" x14ac:dyDescent="0.15">
      <c r="AI165" s="49"/>
    </row>
    <row r="166" spans="35:35" ht="15.75" customHeight="1" x14ac:dyDescent="0.15">
      <c r="AI166" s="49"/>
    </row>
    <row r="167" spans="35:35" ht="15.75" customHeight="1" x14ac:dyDescent="0.15">
      <c r="AI167" s="49"/>
    </row>
    <row r="168" spans="35:35" ht="15.75" customHeight="1" x14ac:dyDescent="0.15">
      <c r="AI168" s="49"/>
    </row>
    <row r="169" spans="35:35" ht="15.75" customHeight="1" x14ac:dyDescent="0.15">
      <c r="AI169" s="49"/>
    </row>
    <row r="170" spans="35:35" ht="15.75" customHeight="1" x14ac:dyDescent="0.15">
      <c r="AI170" s="49"/>
    </row>
    <row r="171" spans="35:35" ht="15.75" customHeight="1" x14ac:dyDescent="0.15">
      <c r="AI171" s="49"/>
    </row>
    <row r="172" spans="35:35" ht="15.75" customHeight="1" x14ac:dyDescent="0.15">
      <c r="AI172" s="49"/>
    </row>
    <row r="173" spans="35:35" ht="15.75" customHeight="1" x14ac:dyDescent="0.15">
      <c r="AI173" s="49"/>
    </row>
    <row r="174" spans="35:35" ht="15.75" customHeight="1" x14ac:dyDescent="0.15">
      <c r="AI174" s="49"/>
    </row>
    <row r="175" spans="35:35" ht="15.75" customHeight="1" x14ac:dyDescent="0.15">
      <c r="AI175" s="49"/>
    </row>
    <row r="176" spans="35:35" ht="15.75" customHeight="1" x14ac:dyDescent="0.15">
      <c r="AI176" s="49"/>
    </row>
    <row r="177" spans="35:35" ht="15.75" customHeight="1" x14ac:dyDescent="0.15">
      <c r="AI177" s="49"/>
    </row>
    <row r="178" spans="35:35" ht="15.75" customHeight="1" x14ac:dyDescent="0.15">
      <c r="AI178" s="49"/>
    </row>
    <row r="179" spans="35:35" ht="15.75" customHeight="1" x14ac:dyDescent="0.15">
      <c r="AI179" s="49"/>
    </row>
    <row r="180" spans="35:35" ht="15.75" customHeight="1" x14ac:dyDescent="0.15">
      <c r="AI180" s="49"/>
    </row>
    <row r="181" spans="35:35" ht="15.75" customHeight="1" x14ac:dyDescent="0.15">
      <c r="AI181" s="49"/>
    </row>
    <row r="182" spans="35:35" ht="15.75" customHeight="1" x14ac:dyDescent="0.15">
      <c r="AI182" s="49"/>
    </row>
    <row r="183" spans="35:35" ht="15.75" customHeight="1" x14ac:dyDescent="0.15">
      <c r="AI183" s="49"/>
    </row>
    <row r="184" spans="35:35" ht="15.75" customHeight="1" x14ac:dyDescent="0.15">
      <c r="AI184" s="49"/>
    </row>
    <row r="185" spans="35:35" ht="15.75" customHeight="1" x14ac:dyDescent="0.15">
      <c r="AI185" s="49"/>
    </row>
  </sheetData>
  <autoFilter ref="A2:AO2" xr:uid="{0EBA3C61-2C97-8A40-9455-B30188B09454}">
    <sortState ref="A3:AO104">
      <sortCondition ref="AF2:AF104"/>
    </sortState>
  </autoFilter>
  <mergeCells count="4">
    <mergeCell ref="N1:U1"/>
    <mergeCell ref="V1:AC1"/>
    <mergeCell ref="AD1:AJ1"/>
    <mergeCell ref="AK1:AO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Résultats étape 3 - Femmes</vt:lpstr>
      <vt:lpstr>Résultats étape 3 - Hommes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2021-01-18T20:03:01Z</dcterms:created>
  <dcterms:modified xsi:type="dcterms:W3CDTF">2021-01-19T00:28:37Z</dcterms:modified>
</cp:coreProperties>
</file>